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Лист4" sheetId="1" r:id="rId1"/>
    <sheet name="Лист3" sheetId="2" r:id="rId2"/>
    <sheet name="Лист2" sheetId="3" r:id="rId3"/>
    <sheet name="Лист1" sheetId="4" r:id="rId4"/>
    <sheet name="Заголовочная часть" sheetId="5" r:id="rId5"/>
  </sheets>
  <definedNames>
    <definedName name="_xlnm.Print_Area" localSheetId="4">'Заголовочная часть'!$A$1:$G$31</definedName>
  </definedNames>
  <calcPr fullCalcOnLoad="1"/>
</workbook>
</file>

<file path=xl/sharedStrings.xml><?xml version="1.0" encoding="utf-8"?>
<sst xmlns="http://schemas.openxmlformats.org/spreadsheetml/2006/main" count="226" uniqueCount="182">
  <si>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</si>
  <si>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</si>
  <si>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                                                          УТВЕРЖДАЮ</t>
  </si>
  <si>
    <t xml:space="preserve">ПЛАН </t>
  </si>
  <si>
    <t xml:space="preserve">ФИНАНСОВО-ХОЗЯЙСТВЕННОЙ ДЕЯТЕЛЬНОСТИ </t>
  </si>
  <si>
    <t>"__" ________ 201_ г.
(дата составления документа)</t>
  </si>
  <si>
    <t>№ пп</t>
  </si>
  <si>
    <t>Наименование органа, осуществляющего функции и полномочия учредителя</t>
  </si>
  <si>
    <t xml:space="preserve">Юридический адрес (местонахождение)                         </t>
  </si>
  <si>
    <t xml:space="preserve">Адрес электронной почты                                   </t>
  </si>
  <si>
    <t xml:space="preserve">ИНН           </t>
  </si>
  <si>
    <t xml:space="preserve">КПП               </t>
  </si>
  <si>
    <t xml:space="preserve">Почтовый адрес                                             </t>
  </si>
  <si>
    <t xml:space="preserve">Телефон (факс)                                              </t>
  </si>
  <si>
    <t>Код по Общероссийскому классификатору единиц измерения (ОКЕИ)</t>
  </si>
  <si>
    <t>Код по Общероссийскому классификатору валют (ОКВ)</t>
  </si>
  <si>
    <t>Ф.И.О. руководителя</t>
  </si>
  <si>
    <t xml:space="preserve">срок действия трудового договора, заключенного с руководителем государственного учреждения        </t>
  </si>
  <si>
    <t xml:space="preserve">Ведомственная подчиненность </t>
  </si>
  <si>
    <t xml:space="preserve">Полное официальное наименование учреждения         </t>
  </si>
  <si>
    <t xml:space="preserve">Сведения о руководителе учреждения                       </t>
  </si>
  <si>
    <t>Сведения о трудовом договоре, заключенном с руководителем учреждения</t>
  </si>
  <si>
    <t>Администрация муниципального района Буздякский район  Республики башкортостан</t>
  </si>
  <si>
    <t>МКУ Отдел образования</t>
  </si>
  <si>
    <t>Буздякский район Республики Башкортостан</t>
  </si>
  <si>
    <t xml:space="preserve">Глава Администрации муниципального района </t>
  </si>
  <si>
    <t xml:space="preserve">                                              _______________ Р.А.Хазиев</t>
  </si>
  <si>
    <t>021601001</t>
  </si>
  <si>
    <t>МОБУ СОШ №1 с.Буздяк 
муниципального района Буздякский район Республики Башкортостан</t>
  </si>
  <si>
    <r>
      <t>Сведения о бюджетном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учреждении МОБУ СОШ №1 с.Буздяк
муниципального района Буздякский район Республики Башкортостан</t>
    </r>
  </si>
  <si>
    <t>Муниципальное общеобразовательное бюджетное учреждение средняя общеобразовательная школа №1 с.Буздяк муниципального района Буздякский район Республики Башкортостан</t>
  </si>
  <si>
    <t>452711,РФ,Республика Башкортостан,Буздякский район,с.Буздяк, ул.Рабочая,31</t>
  </si>
  <si>
    <t>8 (347 73)3-31-08</t>
  </si>
  <si>
    <t>0216004752</t>
  </si>
  <si>
    <t>Кашафутдинов Ильгиз Асхатович</t>
  </si>
  <si>
    <t>25.03.2012г.</t>
  </si>
  <si>
    <t>27</t>
  </si>
  <si>
    <t>24.03.2016г.</t>
  </si>
  <si>
    <t>на 2013 год и на плановый период 2014 и 2015 годов</t>
  </si>
  <si>
    <t xml:space="preserve">                                                     "____" _____________ 20__ г.</t>
  </si>
  <si>
    <t>Раздел 1. Краткая характеристика деятельности учреждения</t>
  </si>
  <si>
    <t>Наименование показателей, характеризующих деятельность учреждения</t>
  </si>
  <si>
    <t>Очередной (планируемый) финансовый год</t>
  </si>
  <si>
    <t>Плановый период</t>
  </si>
  <si>
    <t xml:space="preserve">Первый год </t>
  </si>
  <si>
    <t xml:space="preserve">Второй год </t>
  </si>
  <si>
    <t>Цели деятельности учреждения в соответствии с федеральными законами, иными нормативными правовыми актами и уставом  учреждения</t>
  </si>
  <si>
    <t>Целью учреждения является реализация права граждан на бесплатное  образование</t>
  </si>
  <si>
    <t xml:space="preserve">Виды деятельности учреждения, относящиеся к его основным видам деятельности в соответствии с уставом муниципального учреждения </t>
  </si>
  <si>
    <t>Образовательная,                           воспитательная</t>
  </si>
  <si>
    <t xml:space="preserve">Перечень услуг (работ), относящихся в соответствии с уставом к основным видам деятельности учреждения, предоставление которых для физических и (или) юридических лиц осуществляется за плату </t>
  </si>
  <si>
    <t>Обучение по дополнительным образовательным програм-мам,преподавание специальных курсов,репетиторство</t>
  </si>
  <si>
    <t xml:space="preserve">Общая балансовая стоимость недвижимого имущества на дату составления Плана, 
в том числе </t>
  </si>
  <si>
    <t xml:space="preserve"> - балансовая стоимость имущества, закрепленного собственником имущества за учреждением на праве оперативного управления</t>
  </si>
  <si>
    <t xml:space="preserve"> - балансовая стоимость приобретенного учреждением за счет выделенных собственником имущества учреждения средств</t>
  </si>
  <si>
    <t xml:space="preserve"> - балансовая стоимость приобретенного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</si>
  <si>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 на дату составления Плана,
в том числе</t>
  </si>
  <si>
    <t xml:space="preserve"> - балансовая стоимость особо ценного движимого имущества</t>
  </si>
  <si>
    <t xml:space="preserve">Иная информация </t>
  </si>
  <si>
    <t>Раздел 2. Показатели финансового состояния учреждения (*)</t>
  </si>
  <si>
    <t>Наименование показателя</t>
  </si>
  <si>
    <r>
      <t>Нефинансовые активы, всего</t>
    </r>
    <r>
      <rPr>
        <sz val="10"/>
        <rFont val="Times New Roman"/>
        <family val="1"/>
      </rPr>
      <t>:</t>
    </r>
  </si>
  <si>
    <t>из них:</t>
  </si>
  <si>
    <t>недвижимое имущество, всего:</t>
  </si>
  <si>
    <t xml:space="preserve">       в том числе:</t>
  </si>
  <si>
    <t>нежилые помещения</t>
  </si>
  <si>
    <t>сооружения</t>
  </si>
  <si>
    <t xml:space="preserve">       остаточная стоимость</t>
  </si>
  <si>
    <t>особо ценное движимое имущество, всего</t>
  </si>
  <si>
    <t>транспортные средства</t>
  </si>
  <si>
    <t>машины и оборудование - иное движимое имущество</t>
  </si>
  <si>
    <t>прочие основные средства - иное движимое имущество учреждения</t>
  </si>
  <si>
    <t>Финансовые активы, всего</t>
  </si>
  <si>
    <t>дебиторская задолженность</t>
  </si>
  <si>
    <t>по доходам</t>
  </si>
  <si>
    <t xml:space="preserve">дебиторская задолженность </t>
  </si>
  <si>
    <t>по расходам</t>
  </si>
  <si>
    <t>Обязательства, всего</t>
  </si>
  <si>
    <t>просроченная кредиторская задолженность</t>
  </si>
  <si>
    <t xml:space="preserve">Примечание </t>
  </si>
  <si>
    <t xml:space="preserve">* - данные о нефинансовых и финансовых активах, обязательствах указываются на последнюю отчетную дату, предшествующую дате составления Плана </t>
  </si>
  <si>
    <t xml:space="preserve">         тыс.руб.</t>
  </si>
  <si>
    <t>Раздел 3.Плановые показатели по поступлениям и выплатам учреждения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</si>
  <si>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</si>
  <si>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</si>
  <si>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</si>
  <si>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</si>
  <si>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</si>
  <si>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</si>
  <si>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</si>
  <si>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гос.задание</t>
  </si>
  <si>
    <t>субсидии на иные цели (целевые субсидии)</t>
  </si>
  <si>
    <t>Поступления от иной приносящей доход деятельности</t>
  </si>
  <si>
    <t>Выплаты, всего:</t>
  </si>
  <si>
    <t>Оплата труда и начисления на выплаты по оплате труда,всего</t>
  </si>
  <si>
    <t>заработная плата</t>
  </si>
  <si>
    <t>прочие выплаты</t>
  </si>
  <si>
    <t>начисления на выплаты по оплате труда</t>
  </si>
  <si>
    <t>Приоретение работ,услуг, всего</t>
  </si>
  <si>
    <t>услуги связи</t>
  </si>
  <si>
    <t>коммунальные услуги</t>
  </si>
  <si>
    <t>оплата услуг потребления газа</t>
  </si>
  <si>
    <t>оплата услуг потребления электроэнергии</t>
  </si>
  <si>
    <t>Работы, услуги по содержанию имущества</t>
  </si>
  <si>
    <t>текущий ремонт</t>
  </si>
  <si>
    <t>другие расходы по содержанию имущества</t>
  </si>
  <si>
    <t>Прочие работы и услуги</t>
  </si>
  <si>
    <t>Прочие расходы</t>
  </si>
  <si>
    <t>Расходы по пробретению нефинансовых активов</t>
  </si>
  <si>
    <t>материальные запасы</t>
  </si>
  <si>
    <t>в т.ч.</t>
  </si>
  <si>
    <t>продукты питания</t>
  </si>
  <si>
    <t>иные расходы, связанные с увеличением стоимости материальных запасов</t>
  </si>
  <si>
    <t>Планируемый остаток средств на конец планируемого года</t>
  </si>
  <si>
    <t>Справочно:</t>
  </si>
  <si>
    <t>Объем публичных обязательств, всего</t>
  </si>
  <si>
    <t xml:space="preserve">                  (подпись)                              (расшифровка подписи)</t>
  </si>
  <si>
    <t>Главный бухгалтер</t>
  </si>
  <si>
    <t xml:space="preserve">                ( подпись)                              (расшифровка подписи)</t>
  </si>
  <si>
    <t xml:space="preserve"> " __________ "   _________________________________  20 ____ г.</t>
  </si>
  <si>
    <t>оплата услух холодного водоснабжения</t>
  </si>
  <si>
    <t>оплата услуг канализации, ассенизации, водоотведения</t>
  </si>
  <si>
    <t>Очередной финансовый год</t>
  </si>
  <si>
    <t>Директор МОБУ СОШ №1 с.Буздяк</t>
  </si>
  <si>
    <t>И.А.Кашафутдинов</t>
  </si>
  <si>
    <t>Г.Г.Юсупова</t>
  </si>
  <si>
    <t>Глава Администрации муниципального района</t>
  </si>
  <si>
    <t>________________Р.А.Хазиев</t>
  </si>
  <si>
    <t>"___" ______________ 20__ г.</t>
  </si>
  <si>
    <t>СВЕДЕНИЯ</t>
  </si>
  <si>
    <t>КОДЫ</t>
  </si>
  <si>
    <t>Форма по ОКУД</t>
  </si>
  <si>
    <t>0501016</t>
  </si>
  <si>
    <t>от " _________ "  _______________________  20 ____ г.</t>
  </si>
  <si>
    <t xml:space="preserve">                  Дата</t>
  </si>
  <si>
    <t xml:space="preserve">            по ОКПО</t>
  </si>
  <si>
    <t>Учреждение (подразделение)</t>
  </si>
  <si>
    <t>ИНН / КПП</t>
  </si>
  <si>
    <t xml:space="preserve">                 Дата представления предыдущих Сведений</t>
  </si>
  <si>
    <t xml:space="preserve">Наименование бюджета </t>
  </si>
  <si>
    <t xml:space="preserve">          по ОКАТО</t>
  </si>
  <si>
    <t xml:space="preserve">Наименование органа, осуществляющего </t>
  </si>
  <si>
    <t>Администрация муниципального района Буздякский район Республики Башкортостан</t>
  </si>
  <si>
    <t xml:space="preserve">      Глава по БК</t>
  </si>
  <si>
    <t>функции и полномочия учредителя</t>
  </si>
  <si>
    <t>Финансовове управление Администрации муниципального района Буздякский район РБ</t>
  </si>
  <si>
    <t>ведение лицевого счета по иным субсидиям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</si>
  <si>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</si>
  <si>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</si>
  <si>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</si>
  <si>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 xml:space="preserve">          (наименование иностранной валюты)</t>
  </si>
  <si>
    <t>Разрешенный к использованию</t>
  </si>
  <si>
    <t xml:space="preserve">      Планируемые</t>
  </si>
  <si>
    <t xml:space="preserve">                   Наименование субсидии</t>
  </si>
  <si>
    <t>Код</t>
  </si>
  <si>
    <t>остаток субсидии прошлых лет</t>
  </si>
  <si>
    <t>субсидии</t>
  </si>
  <si>
    <t>КОСГУ</t>
  </si>
  <si>
    <t>на начало 20  ____ г.</t>
  </si>
  <si>
    <t>код</t>
  </si>
  <si>
    <t>сумма</t>
  </si>
  <si>
    <t>поступления</t>
  </si>
  <si>
    <t>выплаты</t>
  </si>
  <si>
    <t>на питание учащихся из многодетных семей</t>
  </si>
  <si>
    <t>1340.23</t>
  </si>
  <si>
    <t xml:space="preserve">       Всего</t>
  </si>
  <si>
    <t>Номер страницы</t>
  </si>
  <si>
    <t>Руководитель  _____________________    _______________________</t>
  </si>
  <si>
    <t>Всего страниц</t>
  </si>
  <si>
    <t xml:space="preserve">           ОТМЕТКА ОРГАНА, ОСУЩЕСТВЛЯЮЩЕГО ВЕДЕНИЕ ЛИЦЕВОГО СЧЕТА, </t>
  </si>
  <si>
    <t xml:space="preserve">Главный бухгалтер </t>
  </si>
  <si>
    <t xml:space="preserve">                                  О ПРИНЯТИИ НАСТОЯЩИХ СВЕДЕНИЙ</t>
  </si>
  <si>
    <t xml:space="preserve"> Ответственный  ______________   _______________    ____________________   __________</t>
  </si>
  <si>
    <t xml:space="preserve"> исполнитель           (должность)              (подпись)         (расшифровка подписи)   (телефон)</t>
  </si>
  <si>
    <t>Ответственный  ______________   _______________    ____________________   __________</t>
  </si>
  <si>
    <t>исполнитель           (должность)              (подпись)         (расшифровка подписи)   (телефон)</t>
  </si>
  <si>
    <t>МОБУ СОШ №1 с.Буздяк МР Буздякский район РБ</t>
  </si>
  <si>
    <t>0216004752/021601001</t>
  </si>
  <si>
    <t>15300512</t>
  </si>
  <si>
    <t>8021807001</t>
  </si>
  <si>
    <t>0003</t>
  </si>
  <si>
    <r>
      <t>ОБ  ОПЕРАЦИЯХ С ЦЕЛЕВЫМИ СУБСИДИЯМИ, ПРЕДОСТАВЛЕННЫМИ БЮДЖЕТНОМУ</t>
    </r>
    <r>
      <rPr>
        <i/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УЧРЕЖДЕНИЮ МОБУ СОШ №1 с.Буздяк муниципального района Республики Башкортостан на 2014г.
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</si>
</sst>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9"/>
      <name val="Times New Roman"/>
      <family val="0"/>
    </font>
    <font>
      <b/>
      <sz val="8"/>
      <name val="Arial Cyr"/>
      <family val="2"/>
    </font>
    <font>
      <sz val="9"/>
      <name val="Arial Cyr"/>
      <family val="2"/>
    </font>
    <font>
      <sz val="8"/>
      <name val="Times New Roman"/>
      <family val="0"/>
    </font>
    <font>
      <b/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0" xfId="42" applyFont="1" applyBorder="1" applyAlignment="1" applyProtection="1">
      <alignment horizontal="justify" vertical="top" wrapText="1"/>
      <protection/>
    </xf>
    <xf numFmtId="0" fontId="8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15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16" fillId="0" borderId="0" xfId="0" applyFont="1" applyAlignment="1">
      <alignment/>
    </xf>
    <xf numFmtId="0" fontId="9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49" fontId="1" fillId="0" borderId="39" xfId="0" applyNumberFormat="1" applyFont="1" applyBorder="1" applyAlignment="1">
      <alignment horizontal="right"/>
    </xf>
    <xf numFmtId="0" fontId="0" fillId="0" borderId="40" xfId="0" applyBorder="1" applyAlignment="1">
      <alignment horizontal="right"/>
    </xf>
    <xf numFmtId="49" fontId="0" fillId="0" borderId="39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49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30" xfId="0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44" fontId="14" fillId="0" borderId="18" xfId="43" applyFont="1" applyBorder="1" applyAlignment="1">
      <alignment horizontal="center" vertical="center"/>
    </xf>
    <xf numFmtId="44" fontId="14" fillId="0" borderId="51" xfId="43" applyFont="1" applyBorder="1" applyAlignment="1">
      <alignment horizontal="center" vertical="center"/>
    </xf>
    <xf numFmtId="44" fontId="14" fillId="0" borderId="53" xfId="43" applyFont="1" applyBorder="1" applyAlignment="1">
      <alignment horizontal="center" vertical="center"/>
    </xf>
    <xf numFmtId="44" fontId="14" fillId="0" borderId="54" xfId="43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15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5" fillId="0" borderId="1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50" xfId="42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I37" sqref="I37:J37"/>
    </sheetView>
  </sheetViews>
  <sheetFormatPr defaultColWidth="9.00390625" defaultRowHeight="12.75"/>
  <cols>
    <col min="1" max="1" width="9.25390625" style="42" customWidth="1"/>
    <col min="2" max="2" width="10.00390625" style="42" customWidth="1"/>
    <col min="3" max="3" width="17.375" style="42" customWidth="1"/>
    <col min="4" max="4" width="8.875" style="42" customWidth="1"/>
    <col min="5" max="5" width="7.875" style="42" customWidth="1"/>
    <col min="6" max="6" width="8.625" style="42" customWidth="1"/>
    <col min="7" max="7" width="9.25390625" style="42" customWidth="1"/>
    <col min="8" max="8" width="14.00390625" style="42" customWidth="1"/>
    <col min="9" max="9" width="13.375" style="42" customWidth="1"/>
    <col min="10" max="10" width="12.875" style="42" customWidth="1"/>
    <col min="11" max="11" width="13.125" style="42" customWidth="1"/>
    <col min="12" max="12" width="12.125" style="42" customWidth="1"/>
    <col min="13" max="16384" width="9.125" style="42" customWidth="1"/>
  </cols>
  <sheetData>
    <row r="1" spans="10:12" ht="14.25">
      <c r="J1" s="152" t="s">
        <v>2</v>
      </c>
      <c r="K1" s="152"/>
      <c r="L1" s="152"/>
    </row>
    <row r="2" spans="10:12" ht="14.25">
      <c r="J2" s="13"/>
      <c r="K2" s="13"/>
      <c r="L2" s="13"/>
    </row>
    <row r="3" spans="9:12" ht="14.25" customHeight="1">
      <c r="I3" s="153" t="s">
        <v>126</v>
      </c>
      <c r="J3" s="154"/>
      <c r="K3" s="154"/>
      <c r="L3" s="154"/>
    </row>
    <row r="4" spans="10:12" ht="14.25" customHeight="1">
      <c r="J4" s="153" t="s">
        <v>24</v>
      </c>
      <c r="K4" s="155"/>
      <c r="L4" s="155"/>
    </row>
    <row r="5" spans="10:12" ht="14.25">
      <c r="J5" s="155" t="s">
        <v>127</v>
      </c>
      <c r="K5" s="156"/>
      <c r="L5" s="156"/>
    </row>
    <row r="6" spans="10:12" ht="14.25">
      <c r="J6" s="155" t="s">
        <v>128</v>
      </c>
      <c r="K6" s="156"/>
      <c r="L6" s="156"/>
    </row>
    <row r="12" spans="3:12" ht="13.5" customHeight="1">
      <c r="C12" s="43"/>
      <c r="E12" s="44" t="s">
        <v>129</v>
      </c>
      <c r="K12"/>
      <c r="L12"/>
    </row>
    <row r="13" spans="1:12" ht="39" customHeight="1" thickBot="1">
      <c r="A13" s="157" t="s">
        <v>181</v>
      </c>
      <c r="B13" s="157"/>
      <c r="C13" s="157"/>
      <c r="D13" s="157"/>
      <c r="E13" s="157"/>
      <c r="F13" s="157"/>
      <c r="G13" s="157"/>
      <c r="H13" s="157"/>
      <c r="I13" s="157"/>
      <c r="J13" s="157"/>
      <c r="K13"/>
      <c r="L13" s="45" t="s">
        <v>130</v>
      </c>
    </row>
    <row r="14" spans="2:12" ht="12.75" customHeight="1">
      <c r="B14" s="46"/>
      <c r="D14" s="43"/>
      <c r="E14" s="43"/>
      <c r="I14" s="47"/>
      <c r="K14" s="48" t="s">
        <v>131</v>
      </c>
      <c r="L14" s="92" t="s">
        <v>132</v>
      </c>
    </row>
    <row r="15" spans="2:12" ht="12.75" customHeight="1">
      <c r="B15" s="46"/>
      <c r="D15" s="49" t="s">
        <v>133</v>
      </c>
      <c r="I15" s="47"/>
      <c r="K15" s="50" t="s">
        <v>134</v>
      </c>
      <c r="L15" s="93"/>
    </row>
    <row r="16" spans="1:12" ht="12" customHeight="1">
      <c r="A16" s="47"/>
      <c r="B16" s="47"/>
      <c r="C16" s="51"/>
      <c r="D16" s="51"/>
      <c r="E16" s="51"/>
      <c r="F16" s="47"/>
      <c r="G16" s="47"/>
      <c r="H16" s="47"/>
      <c r="I16" s="47"/>
      <c r="K16" s="146" t="s">
        <v>135</v>
      </c>
      <c r="L16" s="93"/>
    </row>
    <row r="17" spans="1:12" ht="14.25" customHeight="1">
      <c r="A17" s="47" t="s">
        <v>136</v>
      </c>
      <c r="B17" s="47"/>
      <c r="C17" s="52"/>
      <c r="D17" s="147" t="s">
        <v>176</v>
      </c>
      <c r="E17" s="148"/>
      <c r="F17" s="148"/>
      <c r="G17" s="148"/>
      <c r="H17" s="148"/>
      <c r="I17" s="53"/>
      <c r="J17" s="53"/>
      <c r="K17" s="146"/>
      <c r="L17" s="94" t="s">
        <v>178</v>
      </c>
    </row>
    <row r="18" spans="1:12" ht="3.75" customHeight="1" thickBot="1">
      <c r="A18" s="47"/>
      <c r="B18" s="47"/>
      <c r="C18" s="52"/>
      <c r="D18" s="52"/>
      <c r="E18" s="52"/>
      <c r="F18" s="54"/>
      <c r="G18" s="54"/>
      <c r="H18" s="54"/>
      <c r="I18" s="54"/>
      <c r="J18" s="54"/>
      <c r="K18" s="47"/>
      <c r="L18" s="93"/>
    </row>
    <row r="19" spans="1:12" ht="13.5" customHeight="1" thickBot="1">
      <c r="A19" s="47"/>
      <c r="B19" s="47"/>
      <c r="C19" s="52"/>
      <c r="D19" s="52" t="s">
        <v>137</v>
      </c>
      <c r="E19" s="55" t="s">
        <v>177</v>
      </c>
      <c r="F19" s="56"/>
      <c r="G19" s="57"/>
      <c r="H19" s="54"/>
      <c r="I19" s="54" t="s">
        <v>138</v>
      </c>
      <c r="K19" s="47"/>
      <c r="L19" s="95"/>
    </row>
    <row r="20" spans="1:12" ht="12" customHeight="1">
      <c r="A20" s="47" t="s">
        <v>139</v>
      </c>
      <c r="B20" s="47"/>
      <c r="C20" s="52"/>
      <c r="D20" s="58"/>
      <c r="E20" s="58"/>
      <c r="F20" s="53"/>
      <c r="G20" s="53"/>
      <c r="H20" s="53"/>
      <c r="I20" s="53"/>
      <c r="J20" s="53"/>
      <c r="K20" s="47" t="s">
        <v>140</v>
      </c>
      <c r="L20" s="96" t="s">
        <v>179</v>
      </c>
    </row>
    <row r="21" spans="1:12" ht="12.75" customHeight="1">
      <c r="A21" s="47" t="s">
        <v>141</v>
      </c>
      <c r="B21" s="47"/>
      <c r="C21" s="51"/>
      <c r="D21" s="149" t="s">
        <v>142</v>
      </c>
      <c r="E21" s="149"/>
      <c r="F21" s="149"/>
      <c r="G21" s="149"/>
      <c r="H21" s="149"/>
      <c r="I21" s="149"/>
      <c r="J21" s="149"/>
      <c r="K21" s="151" t="s">
        <v>143</v>
      </c>
      <c r="L21" s="97"/>
    </row>
    <row r="22" spans="1:12" ht="14.25" customHeight="1">
      <c r="A22" s="47" t="s">
        <v>144</v>
      </c>
      <c r="B22" s="47"/>
      <c r="C22" s="51"/>
      <c r="D22" s="150"/>
      <c r="E22" s="150"/>
      <c r="F22" s="150"/>
      <c r="G22" s="150"/>
      <c r="H22" s="150"/>
      <c r="I22" s="150"/>
      <c r="J22" s="150"/>
      <c r="K22" s="151"/>
      <c r="L22" s="97">
        <v>775</v>
      </c>
    </row>
    <row r="23" spans="1:12" ht="14.25" customHeight="1">
      <c r="A23" s="47" t="s">
        <v>141</v>
      </c>
      <c r="B23" s="47"/>
      <c r="C23" s="51"/>
      <c r="D23" s="149" t="s">
        <v>145</v>
      </c>
      <c r="E23" s="149"/>
      <c r="F23" s="149"/>
      <c r="G23" s="149"/>
      <c r="H23" s="149"/>
      <c r="I23" s="149"/>
      <c r="J23" s="149"/>
      <c r="K23" s="146"/>
      <c r="L23" s="93"/>
    </row>
    <row r="24" spans="1:12" ht="10.5" customHeight="1">
      <c r="A24" s="47" t="s">
        <v>146</v>
      </c>
      <c r="B24" s="47"/>
      <c r="C24" s="51"/>
      <c r="D24" s="150"/>
      <c r="E24" s="150"/>
      <c r="F24" s="150"/>
      <c r="G24" s="150"/>
      <c r="H24" s="150"/>
      <c r="I24" s="150"/>
      <c r="J24" s="150"/>
      <c r="K24" s="146"/>
      <c r="L24" s="98"/>
    </row>
    <row r="25" spans="1:12" ht="12" customHeight="1">
      <c r="A25" s="47" t="s">
        <v>147</v>
      </c>
      <c r="B25" s="47"/>
      <c r="C25" s="51"/>
      <c r="D25" s="51"/>
      <c r="E25" s="51"/>
      <c r="F25" s="47"/>
      <c r="G25" s="47"/>
      <c r="H25" s="47"/>
      <c r="I25" s="47"/>
      <c r="J25" s="47"/>
      <c r="K25" s="48" t="s">
        <v>148</v>
      </c>
      <c r="L25" s="98">
        <v>383</v>
      </c>
    </row>
    <row r="26" spans="1:12" ht="12" customHeight="1" thickBot="1">
      <c r="A26" s="47"/>
      <c r="B26" s="53"/>
      <c r="C26" s="51"/>
      <c r="D26" s="51"/>
      <c r="E26" s="52"/>
      <c r="F26" s="47"/>
      <c r="G26" s="47"/>
      <c r="H26" s="47"/>
      <c r="I26" s="47"/>
      <c r="J26" s="47"/>
      <c r="K26" s="48" t="s">
        <v>149</v>
      </c>
      <c r="L26" s="99">
        <v>643</v>
      </c>
    </row>
    <row r="27" spans="1:12" ht="9.75" customHeight="1">
      <c r="A27" s="47"/>
      <c r="B27" s="59" t="s">
        <v>150</v>
      </c>
      <c r="C27" s="60"/>
      <c r="D27" s="60"/>
      <c r="E27" s="52"/>
      <c r="F27" s="47"/>
      <c r="G27" s="47"/>
      <c r="H27" s="47"/>
      <c r="I27" s="47"/>
      <c r="J27" s="47"/>
      <c r="K27"/>
      <c r="L27"/>
    </row>
    <row r="28" spans="1:12" ht="9.75" customHeight="1">
      <c r="A28" s="47"/>
      <c r="B28" s="59"/>
      <c r="C28" s="51"/>
      <c r="D28" s="51"/>
      <c r="E28" s="51"/>
      <c r="F28" s="47"/>
      <c r="G28" s="47"/>
      <c r="H28" s="47"/>
      <c r="I28" s="47"/>
      <c r="J28" s="47"/>
      <c r="K28" s="61"/>
      <c r="L28" s="61"/>
    </row>
    <row r="29" spans="1:12" ht="3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1.25" customHeight="1">
      <c r="A30"/>
      <c r="B30"/>
      <c r="C30"/>
      <c r="D30" s="62"/>
      <c r="E30" s="63"/>
      <c r="F30" s="129" t="s">
        <v>151</v>
      </c>
      <c r="G30" s="130"/>
      <c r="H30" s="131"/>
      <c r="I30" s="125" t="s">
        <v>152</v>
      </c>
      <c r="J30" s="132"/>
      <c r="K30" s="132"/>
      <c r="L30" s="132"/>
    </row>
    <row r="31" spans="1:12" ht="11.25" customHeight="1">
      <c r="A31" s="64" t="s">
        <v>153</v>
      </c>
      <c r="B31"/>
      <c r="C31"/>
      <c r="D31" s="65" t="s">
        <v>154</v>
      </c>
      <c r="E31" s="66" t="s">
        <v>154</v>
      </c>
      <c r="F31" s="136" t="s">
        <v>155</v>
      </c>
      <c r="G31" s="137"/>
      <c r="H31" s="138"/>
      <c r="I31" s="133"/>
      <c r="J31" s="134"/>
      <c r="K31" s="134"/>
      <c r="L31" s="134"/>
    </row>
    <row r="32" spans="1:12" ht="11.25" customHeight="1">
      <c r="A32"/>
      <c r="B32"/>
      <c r="C32"/>
      <c r="D32" s="65" t="s">
        <v>156</v>
      </c>
      <c r="E32" s="66" t="s">
        <v>157</v>
      </c>
      <c r="F32" s="139" t="s">
        <v>158</v>
      </c>
      <c r="G32" s="140"/>
      <c r="H32" s="141"/>
      <c r="I32" s="127"/>
      <c r="J32" s="135"/>
      <c r="K32" s="135"/>
      <c r="L32" s="135"/>
    </row>
    <row r="33" spans="1:12" ht="9.75" customHeight="1">
      <c r="A33"/>
      <c r="B33"/>
      <c r="C33"/>
      <c r="D33" s="121"/>
      <c r="E33" s="121"/>
      <c r="F33" s="124" t="s">
        <v>159</v>
      </c>
      <c r="G33" s="125" t="s">
        <v>160</v>
      </c>
      <c r="H33" s="126"/>
      <c r="I33" s="142" t="s">
        <v>161</v>
      </c>
      <c r="J33" s="143"/>
      <c r="K33" s="125" t="s">
        <v>162</v>
      </c>
      <c r="L33" s="132"/>
    </row>
    <row r="34" spans="1:12" ht="7.5" customHeight="1">
      <c r="A34"/>
      <c r="B34"/>
      <c r="C34"/>
      <c r="D34" s="122"/>
      <c r="E34" s="123"/>
      <c r="F34" s="122"/>
      <c r="G34" s="127"/>
      <c r="H34" s="128"/>
      <c r="I34" s="144"/>
      <c r="J34" s="145"/>
      <c r="K34" s="127"/>
      <c r="L34" s="135"/>
    </row>
    <row r="35" spans="1:12" ht="12.75" customHeight="1" thickBot="1">
      <c r="A35" s="103">
        <v>1</v>
      </c>
      <c r="B35" s="103"/>
      <c r="C35" s="104"/>
      <c r="D35" s="67">
        <v>2</v>
      </c>
      <c r="E35" s="67">
        <v>3</v>
      </c>
      <c r="F35" s="67">
        <v>4</v>
      </c>
      <c r="G35" s="100">
        <v>5</v>
      </c>
      <c r="H35" s="110"/>
      <c r="I35" s="101">
        <v>6</v>
      </c>
      <c r="J35" s="120"/>
      <c r="K35" s="101">
        <v>7</v>
      </c>
      <c r="L35" s="108"/>
    </row>
    <row r="36" spans="1:12" ht="15" customHeight="1">
      <c r="A36" s="113" t="s">
        <v>163</v>
      </c>
      <c r="B36" s="113"/>
      <c r="C36" s="113"/>
      <c r="D36" s="68" t="s">
        <v>180</v>
      </c>
      <c r="E36" s="69" t="s">
        <v>164</v>
      </c>
      <c r="F36" s="70"/>
      <c r="G36" s="114"/>
      <c r="H36" s="115"/>
      <c r="I36" s="116">
        <v>713000</v>
      </c>
      <c r="J36" s="115"/>
      <c r="K36" s="116">
        <f>I36</f>
        <v>713000</v>
      </c>
      <c r="L36" s="117"/>
    </row>
    <row r="37" spans="1:12" ht="15" customHeight="1" thickBot="1">
      <c r="A37" s="113"/>
      <c r="B37" s="113"/>
      <c r="C37" s="113"/>
      <c r="D37" s="71"/>
      <c r="E37" s="72"/>
      <c r="F37" s="72"/>
      <c r="G37" s="118"/>
      <c r="H37" s="119"/>
      <c r="I37" s="118"/>
      <c r="J37" s="119"/>
      <c r="K37" s="118"/>
      <c r="L37" s="102"/>
    </row>
    <row r="38" spans="1:12" ht="14.25" customHeight="1" thickBot="1">
      <c r="A38" s="108"/>
      <c r="B38" s="108"/>
      <c r="C38" s="108"/>
      <c r="D38" s="54"/>
      <c r="E38" s="54"/>
      <c r="F38" s="73" t="s">
        <v>165</v>
      </c>
      <c r="G38" s="109"/>
      <c r="H38" s="110"/>
      <c r="I38" s="111">
        <f>I36</f>
        <v>713000</v>
      </c>
      <c r="J38" s="110"/>
      <c r="K38" s="111">
        <f>K36</f>
        <v>713000</v>
      </c>
      <c r="L38" s="112"/>
    </row>
    <row r="39" spans="1:10" ht="6" customHeight="1" thickBot="1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2" ht="10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74" t="s">
        <v>166</v>
      </c>
      <c r="L40" s="75"/>
    </row>
    <row r="41" spans="1:12" ht="10.5" customHeight="1" thickBot="1">
      <c r="A41" s="76" t="s">
        <v>167</v>
      </c>
      <c r="B41" s="47"/>
      <c r="C41" s="47"/>
      <c r="D41" s="47" t="s">
        <v>124</v>
      </c>
      <c r="E41" s="47"/>
      <c r="F41" s="47"/>
      <c r="G41" s="47"/>
      <c r="H41" s="47"/>
      <c r="I41" s="47"/>
      <c r="J41" s="47"/>
      <c r="K41" s="74" t="s">
        <v>168</v>
      </c>
      <c r="L41" s="77"/>
    </row>
    <row r="42" spans="1:12" ht="9" customHeight="1" thickBot="1">
      <c r="A42" s="47"/>
      <c r="B42" s="47" t="s">
        <v>116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3.5" customHeight="1">
      <c r="A43" s="47"/>
      <c r="C43" s="47"/>
      <c r="D43" s="47"/>
      <c r="E43" s="47"/>
      <c r="F43" s="47"/>
      <c r="G43" s="78"/>
      <c r="H43" s="79" t="s">
        <v>169</v>
      </c>
      <c r="I43" s="80"/>
      <c r="J43" s="80"/>
      <c r="K43" s="81"/>
      <c r="L43" s="82"/>
    </row>
    <row r="44" spans="1:12" ht="9.75" customHeight="1">
      <c r="A44" s="47" t="s">
        <v>170</v>
      </c>
      <c r="B44" s="47"/>
      <c r="C44" s="47"/>
      <c r="D44" s="47" t="s">
        <v>125</v>
      </c>
      <c r="E44" s="47"/>
      <c r="F44" s="47"/>
      <c r="G44" s="78"/>
      <c r="H44" s="83" t="s">
        <v>171</v>
      </c>
      <c r="I44" s="54"/>
      <c r="J44" s="54"/>
      <c r="K44" s="84"/>
      <c r="L44" s="85"/>
    </row>
    <row r="45" spans="1:12" ht="11.25" customHeight="1">
      <c r="A45" s="47"/>
      <c r="B45" s="47"/>
      <c r="C45" s="47"/>
      <c r="D45" s="47"/>
      <c r="E45" s="47"/>
      <c r="F45" s="47"/>
      <c r="G45" s="86"/>
      <c r="H45" s="87" t="s">
        <v>172</v>
      </c>
      <c r="I45" s="54"/>
      <c r="J45" s="54"/>
      <c r="K45" s="84"/>
      <c r="L45" s="85"/>
    </row>
    <row r="46" spans="1:12" ht="13.5" customHeight="1">
      <c r="A46" s="47"/>
      <c r="B46" s="47" t="s">
        <v>118</v>
      </c>
      <c r="C46" s="47"/>
      <c r="D46" s="47"/>
      <c r="E46" s="47"/>
      <c r="F46" s="47"/>
      <c r="G46" s="86"/>
      <c r="H46" s="87" t="s">
        <v>173</v>
      </c>
      <c r="I46" s="54"/>
      <c r="J46" s="54"/>
      <c r="K46" s="84"/>
      <c r="L46" s="85"/>
    </row>
    <row r="47" spans="1:12" ht="14.25">
      <c r="A47" s="54" t="s">
        <v>174</v>
      </c>
      <c r="C47" s="47"/>
      <c r="D47" s="47"/>
      <c r="E47" s="47"/>
      <c r="F47" s="47"/>
      <c r="G47" s="86"/>
      <c r="H47" s="87" t="s">
        <v>119</v>
      </c>
      <c r="I47" s="54"/>
      <c r="J47" s="54"/>
      <c r="K47" s="84"/>
      <c r="L47" s="85"/>
    </row>
    <row r="48" spans="1:12" ht="12" customHeight="1" thickBot="1">
      <c r="A48" s="54" t="s">
        <v>175</v>
      </c>
      <c r="C48" s="47"/>
      <c r="D48" s="47"/>
      <c r="E48" s="47"/>
      <c r="F48" s="47"/>
      <c r="G48" s="86"/>
      <c r="H48" s="88"/>
      <c r="I48" s="89"/>
      <c r="J48" s="89"/>
      <c r="K48" s="90"/>
      <c r="L48" s="91"/>
    </row>
    <row r="49" spans="1:10" ht="11.25" customHeight="1">
      <c r="A49" s="54" t="s">
        <v>119</v>
      </c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4.25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4.25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4.25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14.25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14.2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4.25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4.25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14.25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4.25">
      <c r="A58" s="47"/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4.25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4.25">
      <c r="A60" s="47"/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14.25">
      <c r="A61" s="47"/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14.25">
      <c r="A62" s="47"/>
      <c r="B62" s="47"/>
      <c r="C62" s="47"/>
      <c r="D62" s="47"/>
      <c r="E62" s="47"/>
      <c r="F62" s="47"/>
      <c r="G62" s="47"/>
      <c r="H62" s="47"/>
      <c r="I62" s="47"/>
      <c r="J62" s="47"/>
    </row>
    <row r="63" spans="1:10" ht="14.25">
      <c r="A63" s="47"/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14.25">
      <c r="A64" s="47"/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14.25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14.25">
      <c r="A66" s="47"/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14.25">
      <c r="A67" s="47"/>
      <c r="B67" s="47"/>
      <c r="C67" s="47"/>
      <c r="D67" s="47"/>
      <c r="E67" s="47"/>
      <c r="F67" s="47"/>
      <c r="G67" s="47"/>
      <c r="H67" s="47"/>
      <c r="I67" s="47"/>
      <c r="J67" s="47"/>
    </row>
    <row r="68" spans="1:10" ht="14.25">
      <c r="A68" s="47"/>
      <c r="B68" s="47"/>
      <c r="C68" s="47"/>
      <c r="D68" s="47"/>
      <c r="E68" s="47"/>
      <c r="F68" s="47"/>
      <c r="G68" s="47"/>
      <c r="H68" s="47"/>
      <c r="I68" s="47"/>
      <c r="J68" s="47"/>
    </row>
    <row r="69" spans="1:10" ht="14.25">
      <c r="A69" s="47"/>
      <c r="B69" s="47"/>
      <c r="C69" s="47"/>
      <c r="D69" s="47"/>
      <c r="E69" s="47"/>
      <c r="F69" s="47"/>
      <c r="G69" s="47"/>
      <c r="H69" s="47"/>
      <c r="I69" s="47"/>
      <c r="J69" s="47"/>
    </row>
    <row r="70" spans="1:10" ht="14.25">
      <c r="A70" s="47"/>
      <c r="B70" s="47"/>
      <c r="C70" s="47"/>
      <c r="D70" s="47"/>
      <c r="E70" s="47"/>
      <c r="F70" s="47"/>
      <c r="G70" s="47"/>
      <c r="H70" s="47"/>
      <c r="I70" s="47"/>
      <c r="J70" s="47"/>
    </row>
    <row r="71" spans="1:10" ht="14.25">
      <c r="A71" s="47"/>
      <c r="B71" s="47"/>
      <c r="C71" s="47"/>
      <c r="D71" s="47"/>
      <c r="E71" s="47"/>
      <c r="F71" s="47"/>
      <c r="G71" s="47"/>
      <c r="H71" s="47"/>
      <c r="I71" s="47"/>
      <c r="J71" s="47"/>
    </row>
    <row r="72" spans="1:10" ht="14.25">
      <c r="A72" s="47"/>
      <c r="B72" s="47"/>
      <c r="C72" s="47"/>
      <c r="D72" s="47"/>
      <c r="E72" s="47"/>
      <c r="F72" s="47"/>
      <c r="G72" s="47"/>
      <c r="H72" s="47"/>
      <c r="I72" s="47"/>
      <c r="J72" s="47"/>
    </row>
    <row r="73" spans="1:10" ht="14.25">
      <c r="A73" s="47"/>
      <c r="B73" s="47"/>
      <c r="C73" s="47"/>
      <c r="D73" s="47"/>
      <c r="E73" s="47"/>
      <c r="F73" s="47"/>
      <c r="G73" s="47"/>
      <c r="H73" s="47"/>
      <c r="I73" s="47"/>
      <c r="J73" s="47"/>
    </row>
    <row r="74" spans="1:10" ht="14.25">
      <c r="A74" s="47"/>
      <c r="B74" s="47"/>
      <c r="C74" s="47"/>
      <c r="D74" s="47"/>
      <c r="E74" s="47"/>
      <c r="F74" s="47"/>
      <c r="G74" s="47"/>
      <c r="H74" s="47"/>
      <c r="I74" s="47"/>
      <c r="J74" s="47"/>
    </row>
    <row r="75" spans="1:10" ht="14.25">
      <c r="A75" s="47"/>
      <c r="B75" s="47"/>
      <c r="C75" s="47"/>
      <c r="D75" s="47"/>
      <c r="E75" s="47"/>
      <c r="F75" s="47"/>
      <c r="G75" s="47"/>
      <c r="H75" s="47"/>
      <c r="I75" s="47"/>
      <c r="J75" s="47"/>
    </row>
    <row r="76" spans="1:10" ht="14.25">
      <c r="A76" s="47"/>
      <c r="B76" s="47"/>
      <c r="C76" s="47"/>
      <c r="D76" s="47"/>
      <c r="E76" s="47"/>
      <c r="F76" s="47"/>
      <c r="G76" s="47"/>
      <c r="H76" s="47"/>
      <c r="I76" s="47"/>
      <c r="J76" s="47"/>
    </row>
    <row r="77" spans="1:10" ht="14.25">
      <c r="A77" s="47"/>
      <c r="B77" s="47"/>
      <c r="C77" s="47"/>
      <c r="D77" s="47"/>
      <c r="E77" s="47"/>
      <c r="F77" s="47"/>
      <c r="G77" s="47"/>
      <c r="H77" s="47"/>
      <c r="I77" s="47"/>
      <c r="J77" s="47"/>
    </row>
    <row r="78" spans="1:10" ht="14.25">
      <c r="A78" s="47"/>
      <c r="B78" s="47"/>
      <c r="C78" s="47"/>
      <c r="D78" s="47"/>
      <c r="E78" s="47"/>
      <c r="F78" s="47"/>
      <c r="G78" s="47"/>
      <c r="H78" s="47"/>
      <c r="I78" s="47"/>
      <c r="J78" s="47"/>
    </row>
    <row r="79" spans="1:10" ht="14.25">
      <c r="A79" s="47"/>
      <c r="B79" s="47"/>
      <c r="C79" s="47"/>
      <c r="D79" s="47"/>
      <c r="E79" s="47"/>
      <c r="F79" s="47"/>
      <c r="G79" s="47"/>
      <c r="H79" s="47"/>
      <c r="I79" s="47"/>
      <c r="J79" s="47"/>
    </row>
    <row r="80" spans="1:10" ht="14.25">
      <c r="A80" s="47"/>
      <c r="B80" s="47"/>
      <c r="C80" s="47"/>
      <c r="D80" s="47"/>
      <c r="E80" s="47"/>
      <c r="F80" s="47"/>
      <c r="G80" s="47"/>
      <c r="H80" s="47"/>
      <c r="I80" s="47"/>
      <c r="J80" s="47"/>
    </row>
  </sheetData>
  <sheetProtection/>
  <mergeCells count="38">
    <mergeCell ref="J6:L6"/>
    <mergeCell ref="A13:J13"/>
    <mergeCell ref="J1:L1"/>
    <mergeCell ref="I3:L3"/>
    <mergeCell ref="J4:L4"/>
    <mergeCell ref="J5:L5"/>
    <mergeCell ref="I33:J34"/>
    <mergeCell ref="K33:L34"/>
    <mergeCell ref="K16:K17"/>
    <mergeCell ref="D17:H17"/>
    <mergeCell ref="D21:J22"/>
    <mergeCell ref="K21:K22"/>
    <mergeCell ref="D23:J24"/>
    <mergeCell ref="K23:K24"/>
    <mergeCell ref="F30:H30"/>
    <mergeCell ref="I30:L32"/>
    <mergeCell ref="F31:H31"/>
    <mergeCell ref="F32:H32"/>
    <mergeCell ref="D33:D34"/>
    <mergeCell ref="E33:E34"/>
    <mergeCell ref="F33:F34"/>
    <mergeCell ref="G33:H34"/>
    <mergeCell ref="A35:C35"/>
    <mergeCell ref="G35:H35"/>
    <mergeCell ref="I35:J35"/>
    <mergeCell ref="K35:L35"/>
    <mergeCell ref="A37:C37"/>
    <mergeCell ref="G37:H37"/>
    <mergeCell ref="I37:J37"/>
    <mergeCell ref="K37:L37"/>
    <mergeCell ref="A36:C36"/>
    <mergeCell ref="G36:H36"/>
    <mergeCell ref="I36:J36"/>
    <mergeCell ref="K36:L36"/>
    <mergeCell ref="A38:C38"/>
    <mergeCell ref="G38:H38"/>
    <mergeCell ref="I38:J38"/>
    <mergeCell ref="K38:L3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9" sqref="B9:G41"/>
    </sheetView>
  </sheetViews>
  <sheetFormatPr defaultColWidth="9.00390625" defaultRowHeight="12.75"/>
  <cols>
    <col min="1" max="1" width="33.75390625" style="4" customWidth="1"/>
    <col min="2" max="2" width="14.125" style="1" customWidth="1"/>
    <col min="3" max="3" width="9.625" style="1" customWidth="1"/>
    <col min="4" max="4" width="8.125" style="1" customWidth="1"/>
    <col min="5" max="5" width="13.75390625" style="1" customWidth="1"/>
    <col min="6" max="6" width="9.875" style="1" customWidth="1"/>
    <col min="7" max="7" width="9.375" style="1" customWidth="1"/>
    <col min="8" max="8" width="11.75390625" style="1" customWidth="1"/>
    <col min="9" max="9" width="10.00390625" style="1" customWidth="1"/>
    <col min="10" max="10" width="10.625" style="1" customWidth="1"/>
    <col min="11" max="16384" width="9.125" style="1" customWidth="1"/>
  </cols>
  <sheetData>
    <row r="1" spans="2:4" ht="12.75">
      <c r="B1" s="34"/>
      <c r="C1" s="34"/>
      <c r="D1" s="34"/>
    </row>
    <row r="2" spans="1:10" s="4" customFormat="1" ht="21.75" customHeight="1">
      <c r="A2" s="163" t="s">
        <v>82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4" customFormat="1" ht="19.5" customHeight="1">
      <c r="A3" s="35"/>
      <c r="B3" s="36"/>
      <c r="C3" s="36"/>
      <c r="D3" s="36"/>
      <c r="E3" s="36"/>
      <c r="F3" s="36"/>
      <c r="G3" s="36"/>
      <c r="H3" s="36"/>
      <c r="I3" s="36"/>
      <c r="J3" s="36"/>
    </row>
    <row r="4" spans="1:10" s="4" customFormat="1" ht="12.75">
      <c r="A4" s="161" t="s">
        <v>60</v>
      </c>
      <c r="B4" s="165" t="s">
        <v>83</v>
      </c>
      <c r="C4" s="166"/>
      <c r="D4" s="167"/>
      <c r="E4" s="168" t="s">
        <v>84</v>
      </c>
      <c r="F4" s="168"/>
      <c r="G4" s="168"/>
      <c r="H4" s="168"/>
      <c r="I4" s="168"/>
      <c r="J4" s="168"/>
    </row>
    <row r="5" spans="1:10" s="4" customFormat="1" ht="43.5" customHeight="1">
      <c r="A5" s="164"/>
      <c r="B5" s="161" t="s">
        <v>42</v>
      </c>
      <c r="C5" s="160" t="s">
        <v>43</v>
      </c>
      <c r="D5" s="160"/>
      <c r="E5" s="169" t="s">
        <v>85</v>
      </c>
      <c r="F5" s="170"/>
      <c r="G5" s="171"/>
      <c r="H5" s="160" t="s">
        <v>86</v>
      </c>
      <c r="I5" s="160"/>
      <c r="J5" s="160"/>
    </row>
    <row r="6" spans="1:10" s="4" customFormat="1" ht="27" customHeight="1">
      <c r="A6" s="164"/>
      <c r="B6" s="164"/>
      <c r="C6" s="161" t="s">
        <v>44</v>
      </c>
      <c r="D6" s="161" t="s">
        <v>45</v>
      </c>
      <c r="E6" s="160" t="s">
        <v>42</v>
      </c>
      <c r="F6" s="160" t="s">
        <v>43</v>
      </c>
      <c r="G6" s="160"/>
      <c r="H6" s="160" t="s">
        <v>122</v>
      </c>
      <c r="I6" s="160" t="s">
        <v>43</v>
      </c>
      <c r="J6" s="160"/>
    </row>
    <row r="7" spans="1:10" s="4" customFormat="1" ht="29.25" customHeight="1">
      <c r="A7" s="162"/>
      <c r="B7" s="162"/>
      <c r="C7" s="162"/>
      <c r="D7" s="162"/>
      <c r="E7" s="160"/>
      <c r="F7" s="8" t="s">
        <v>44</v>
      </c>
      <c r="G7" s="8" t="s">
        <v>45</v>
      </c>
      <c r="H7" s="160"/>
      <c r="I7" s="8" t="s">
        <v>44</v>
      </c>
      <c r="J7" s="8" t="s">
        <v>45</v>
      </c>
    </row>
    <row r="8" spans="1:10" s="4" customFormat="1" ht="27.75" customHeight="1">
      <c r="A8" s="37" t="s">
        <v>87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4" customFormat="1" ht="12.75">
      <c r="A9" s="25" t="s">
        <v>88</v>
      </c>
      <c r="B9" s="106">
        <f>B11+B12+B13</f>
        <v>39191842</v>
      </c>
      <c r="C9" s="8">
        <f>B9</f>
        <v>39191842</v>
      </c>
      <c r="D9" s="8">
        <f>C9</f>
        <v>39191842</v>
      </c>
      <c r="E9" s="8">
        <f>D9</f>
        <v>39191842</v>
      </c>
      <c r="F9" s="8">
        <f>E9</f>
        <v>39191842</v>
      </c>
      <c r="G9" s="8">
        <f>F9</f>
        <v>39191842</v>
      </c>
      <c r="H9" s="25"/>
      <c r="I9" s="25"/>
      <c r="J9" s="25"/>
    </row>
    <row r="10" spans="1:10" s="4" customFormat="1" ht="12.75">
      <c r="A10" s="25" t="s">
        <v>89</v>
      </c>
      <c r="B10" s="106"/>
      <c r="C10" s="8">
        <f aca="true" t="shared" si="0" ref="C10:G41">B10</f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25"/>
      <c r="I10" s="25"/>
      <c r="J10" s="25"/>
    </row>
    <row r="11" spans="1:10" s="4" customFormat="1" ht="12.75">
      <c r="A11" s="25" t="s">
        <v>90</v>
      </c>
      <c r="B11" s="106">
        <f>28951700+377522+8103620</f>
        <v>37432842</v>
      </c>
      <c r="C11" s="8">
        <f t="shared" si="0"/>
        <v>37432842</v>
      </c>
      <c r="D11" s="8">
        <f t="shared" si="0"/>
        <v>37432842</v>
      </c>
      <c r="E11" s="8">
        <f t="shared" si="0"/>
        <v>37432842</v>
      </c>
      <c r="F11" s="8">
        <f t="shared" si="0"/>
        <v>37432842</v>
      </c>
      <c r="G11" s="8">
        <f t="shared" si="0"/>
        <v>37432842</v>
      </c>
      <c r="H11" s="25"/>
      <c r="I11" s="25"/>
      <c r="J11" s="25"/>
    </row>
    <row r="12" spans="1:10" s="4" customFormat="1" ht="25.5">
      <c r="A12" s="25" t="s">
        <v>91</v>
      </c>
      <c r="B12" s="106">
        <v>713000</v>
      </c>
      <c r="C12" s="8">
        <f t="shared" si="0"/>
        <v>713000</v>
      </c>
      <c r="D12" s="8">
        <f t="shared" si="0"/>
        <v>713000</v>
      </c>
      <c r="E12" s="8">
        <f t="shared" si="0"/>
        <v>713000</v>
      </c>
      <c r="F12" s="8">
        <f t="shared" si="0"/>
        <v>713000</v>
      </c>
      <c r="G12" s="8">
        <f t="shared" si="0"/>
        <v>713000</v>
      </c>
      <c r="H12" s="25"/>
      <c r="I12" s="25"/>
      <c r="J12" s="25"/>
    </row>
    <row r="13" spans="1:10" s="4" customFormat="1" ht="25.5">
      <c r="A13" s="25" t="s">
        <v>92</v>
      </c>
      <c r="B13" s="106">
        <v>1046000</v>
      </c>
      <c r="C13" s="8">
        <f t="shared" si="0"/>
        <v>1046000</v>
      </c>
      <c r="D13" s="8">
        <f t="shared" si="0"/>
        <v>1046000</v>
      </c>
      <c r="E13" s="8">
        <f t="shared" si="0"/>
        <v>1046000</v>
      </c>
      <c r="F13" s="8">
        <f t="shared" si="0"/>
        <v>1046000</v>
      </c>
      <c r="G13" s="8">
        <f t="shared" si="0"/>
        <v>1046000</v>
      </c>
      <c r="H13" s="25"/>
      <c r="I13" s="25"/>
      <c r="J13" s="25"/>
    </row>
    <row r="14" spans="1:10" s="4" customFormat="1" ht="12.75">
      <c r="A14" s="25" t="s">
        <v>93</v>
      </c>
      <c r="B14" s="107">
        <f>B16+B21+B35+B36</f>
        <v>39191842</v>
      </c>
      <c r="C14" s="8">
        <f t="shared" si="0"/>
        <v>39191842</v>
      </c>
      <c r="D14" s="8">
        <f t="shared" si="0"/>
        <v>39191842</v>
      </c>
      <c r="E14" s="8">
        <f t="shared" si="0"/>
        <v>39191842</v>
      </c>
      <c r="F14" s="8">
        <f t="shared" si="0"/>
        <v>39191842</v>
      </c>
      <c r="G14" s="8">
        <f t="shared" si="0"/>
        <v>39191842</v>
      </c>
      <c r="H14" s="25"/>
      <c r="I14" s="25"/>
      <c r="J14" s="25"/>
    </row>
    <row r="15" spans="1:10" s="4" customFormat="1" ht="12.75">
      <c r="A15" s="25" t="s">
        <v>89</v>
      </c>
      <c r="B15" s="106"/>
      <c r="C15" s="8">
        <f t="shared" si="0"/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25"/>
      <c r="I15" s="25"/>
      <c r="J15" s="25"/>
    </row>
    <row r="16" spans="1:10" s="4" customFormat="1" ht="25.5">
      <c r="A16" s="25" t="s">
        <v>94</v>
      </c>
      <c r="B16" s="107">
        <f>B18+B19+B20</f>
        <v>34384900</v>
      </c>
      <c r="C16" s="8">
        <f t="shared" si="0"/>
        <v>34384900</v>
      </c>
      <c r="D16" s="8">
        <f t="shared" si="0"/>
        <v>34384900</v>
      </c>
      <c r="E16" s="8">
        <f t="shared" si="0"/>
        <v>34384900</v>
      </c>
      <c r="F16" s="8">
        <f t="shared" si="0"/>
        <v>34384900</v>
      </c>
      <c r="G16" s="8">
        <f t="shared" si="0"/>
        <v>34384900</v>
      </c>
      <c r="H16" s="25"/>
      <c r="I16" s="25"/>
      <c r="J16" s="25"/>
    </row>
    <row r="17" spans="1:10" s="4" customFormat="1" ht="12.75">
      <c r="A17" s="25" t="s">
        <v>62</v>
      </c>
      <c r="B17" s="106"/>
      <c r="C17" s="8">
        <f t="shared" si="0"/>
        <v>0</v>
      </c>
      <c r="D17" s="8">
        <f t="shared" si="0"/>
        <v>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5"/>
      <c r="I17" s="25"/>
      <c r="J17" s="25"/>
    </row>
    <row r="18" spans="1:10" s="4" customFormat="1" ht="12.75">
      <c r="A18" s="25" t="s">
        <v>95</v>
      </c>
      <c r="B18" s="106">
        <f>4173200+22236300</f>
        <v>26409500</v>
      </c>
      <c r="C18" s="8">
        <f t="shared" si="0"/>
        <v>26409500</v>
      </c>
      <c r="D18" s="8">
        <f t="shared" si="0"/>
        <v>26409500</v>
      </c>
      <c r="E18" s="8">
        <f t="shared" si="0"/>
        <v>26409500</v>
      </c>
      <c r="F18" s="8">
        <f t="shared" si="0"/>
        <v>26409500</v>
      </c>
      <c r="G18" s="8">
        <f t="shared" si="0"/>
        <v>26409500</v>
      </c>
      <c r="H18" s="25"/>
      <c r="I18" s="25"/>
      <c r="J18" s="25"/>
    </row>
    <row r="19" spans="1:10" s="4" customFormat="1" ht="12.75">
      <c r="A19" s="25" t="s">
        <v>96</v>
      </c>
      <c r="B19" s="106"/>
      <c r="C19" s="8">
        <f t="shared" si="0"/>
        <v>0</v>
      </c>
      <c r="D19" s="8">
        <f t="shared" si="0"/>
        <v>0</v>
      </c>
      <c r="E19" s="8">
        <f t="shared" si="0"/>
        <v>0</v>
      </c>
      <c r="F19" s="8">
        <f t="shared" si="0"/>
        <v>0</v>
      </c>
      <c r="G19" s="8">
        <f t="shared" si="0"/>
        <v>0</v>
      </c>
      <c r="H19" s="25"/>
      <c r="I19" s="25"/>
      <c r="J19" s="25"/>
    </row>
    <row r="20" spans="1:10" s="4" customFormat="1" ht="12.75">
      <c r="A20" s="25" t="s">
        <v>97</v>
      </c>
      <c r="B20" s="106">
        <f>1260000+6715400</f>
        <v>7975400</v>
      </c>
      <c r="C20" s="8">
        <f t="shared" si="0"/>
        <v>7975400</v>
      </c>
      <c r="D20" s="8">
        <f t="shared" si="0"/>
        <v>7975400</v>
      </c>
      <c r="E20" s="8">
        <f t="shared" si="0"/>
        <v>7975400</v>
      </c>
      <c r="F20" s="8">
        <f t="shared" si="0"/>
        <v>7975400</v>
      </c>
      <c r="G20" s="8">
        <f t="shared" si="0"/>
        <v>7975400</v>
      </c>
      <c r="H20" s="25"/>
      <c r="I20" s="25"/>
      <c r="J20" s="25"/>
    </row>
    <row r="21" spans="1:10" s="4" customFormat="1" ht="12.75">
      <c r="A21" s="25" t="s">
        <v>98</v>
      </c>
      <c r="B21" s="107">
        <f>B23+B24+B30+B34</f>
        <v>1390880</v>
      </c>
      <c r="C21" s="8">
        <f t="shared" si="0"/>
        <v>1390880</v>
      </c>
      <c r="D21" s="8">
        <f t="shared" si="0"/>
        <v>1390880</v>
      </c>
      <c r="E21" s="8">
        <f t="shared" si="0"/>
        <v>1390880</v>
      </c>
      <c r="F21" s="8">
        <f t="shared" si="0"/>
        <v>1390880</v>
      </c>
      <c r="G21" s="8">
        <f t="shared" si="0"/>
        <v>1390880</v>
      </c>
      <c r="H21" s="25"/>
      <c r="I21" s="25"/>
      <c r="J21" s="25"/>
    </row>
    <row r="22" spans="1:10" s="4" customFormat="1" ht="12.75">
      <c r="A22" s="25" t="s">
        <v>62</v>
      </c>
      <c r="B22" s="106"/>
      <c r="C22" s="8">
        <f t="shared" si="0"/>
        <v>0</v>
      </c>
      <c r="D22" s="8">
        <f t="shared" si="0"/>
        <v>0</v>
      </c>
      <c r="E22" s="8">
        <f t="shared" si="0"/>
        <v>0</v>
      </c>
      <c r="F22" s="8">
        <f t="shared" si="0"/>
        <v>0</v>
      </c>
      <c r="G22" s="8">
        <f t="shared" si="0"/>
        <v>0</v>
      </c>
      <c r="H22" s="25"/>
      <c r="I22" s="25"/>
      <c r="J22" s="25"/>
    </row>
    <row r="23" spans="1:10" s="4" customFormat="1" ht="12.75">
      <c r="A23" s="25" t="s">
        <v>99</v>
      </c>
      <c r="B23" s="106">
        <v>110200</v>
      </c>
      <c r="C23" s="8">
        <f t="shared" si="0"/>
        <v>110200</v>
      </c>
      <c r="D23" s="8">
        <f t="shared" si="0"/>
        <v>110200</v>
      </c>
      <c r="E23" s="8">
        <f t="shared" si="0"/>
        <v>110200</v>
      </c>
      <c r="F23" s="8">
        <f t="shared" si="0"/>
        <v>110200</v>
      </c>
      <c r="G23" s="8">
        <f t="shared" si="0"/>
        <v>110200</v>
      </c>
      <c r="H23" s="25"/>
      <c r="I23" s="25"/>
      <c r="J23" s="25"/>
    </row>
    <row r="24" spans="1:10" s="4" customFormat="1" ht="12.75">
      <c r="A24" s="25" t="s">
        <v>100</v>
      </c>
      <c r="B24" s="107">
        <f>B26+B27+B28+B29</f>
        <v>947700</v>
      </c>
      <c r="C24" s="8">
        <f t="shared" si="0"/>
        <v>947700</v>
      </c>
      <c r="D24" s="8">
        <f t="shared" si="0"/>
        <v>947700</v>
      </c>
      <c r="E24" s="8">
        <f t="shared" si="0"/>
        <v>947700</v>
      </c>
      <c r="F24" s="8">
        <f t="shared" si="0"/>
        <v>947700</v>
      </c>
      <c r="G24" s="8">
        <f t="shared" si="0"/>
        <v>947700</v>
      </c>
      <c r="H24" s="25"/>
      <c r="I24" s="25"/>
      <c r="J24" s="25"/>
    </row>
    <row r="25" spans="1:10" s="4" customFormat="1" ht="12.75">
      <c r="A25" s="25" t="s">
        <v>89</v>
      </c>
      <c r="B25" s="106"/>
      <c r="C25" s="8">
        <f t="shared" si="0"/>
        <v>0</v>
      </c>
      <c r="D25" s="8">
        <f t="shared" si="0"/>
        <v>0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25"/>
      <c r="I25" s="25"/>
      <c r="J25" s="25"/>
    </row>
    <row r="26" spans="1:10" s="4" customFormat="1" ht="12.75">
      <c r="A26" s="25" t="s">
        <v>120</v>
      </c>
      <c r="B26" s="106">
        <v>584200</v>
      </c>
      <c r="C26" s="8">
        <v>30000</v>
      </c>
      <c r="D26" s="8">
        <v>30000</v>
      </c>
      <c r="E26" s="8">
        <v>30000</v>
      </c>
      <c r="F26" s="8">
        <v>30000</v>
      </c>
      <c r="G26" s="8">
        <v>30000</v>
      </c>
      <c r="H26" s="25"/>
      <c r="I26" s="25"/>
      <c r="J26" s="25"/>
    </row>
    <row r="27" spans="1:10" s="4" customFormat="1" ht="12.75">
      <c r="A27" s="25" t="s">
        <v>101</v>
      </c>
      <c r="B27" s="106">
        <v>24000</v>
      </c>
      <c r="C27" s="8">
        <f t="shared" si="0"/>
        <v>24000</v>
      </c>
      <c r="D27" s="8">
        <f t="shared" si="0"/>
        <v>24000</v>
      </c>
      <c r="E27" s="8">
        <f t="shared" si="0"/>
        <v>24000</v>
      </c>
      <c r="F27" s="8">
        <f t="shared" si="0"/>
        <v>24000</v>
      </c>
      <c r="G27" s="8">
        <f t="shared" si="0"/>
        <v>24000</v>
      </c>
      <c r="H27" s="25"/>
      <c r="I27" s="25"/>
      <c r="J27" s="25"/>
    </row>
    <row r="28" spans="1:10" s="4" customFormat="1" ht="25.5">
      <c r="A28" s="25" t="s">
        <v>102</v>
      </c>
      <c r="B28" s="106">
        <v>305800</v>
      </c>
      <c r="C28" s="8">
        <f t="shared" si="0"/>
        <v>305800</v>
      </c>
      <c r="D28" s="8">
        <f t="shared" si="0"/>
        <v>305800</v>
      </c>
      <c r="E28" s="8">
        <f t="shared" si="0"/>
        <v>305800</v>
      </c>
      <c r="F28" s="8">
        <f t="shared" si="0"/>
        <v>305800</v>
      </c>
      <c r="G28" s="8">
        <f t="shared" si="0"/>
        <v>305800</v>
      </c>
      <c r="H28" s="25"/>
      <c r="I28" s="25"/>
      <c r="J28" s="25"/>
    </row>
    <row r="29" spans="1:10" s="4" customFormat="1" ht="25.5">
      <c r="A29" s="25" t="s">
        <v>121</v>
      </c>
      <c r="B29" s="106">
        <v>33700</v>
      </c>
      <c r="C29" s="8">
        <f t="shared" si="0"/>
        <v>33700</v>
      </c>
      <c r="D29" s="8">
        <f t="shared" si="0"/>
        <v>33700</v>
      </c>
      <c r="E29" s="8">
        <f t="shared" si="0"/>
        <v>33700</v>
      </c>
      <c r="F29" s="8">
        <f t="shared" si="0"/>
        <v>33700</v>
      </c>
      <c r="G29" s="8">
        <f t="shared" si="0"/>
        <v>33700</v>
      </c>
      <c r="H29" s="25"/>
      <c r="I29" s="25"/>
      <c r="J29" s="25"/>
    </row>
    <row r="30" spans="1:10" s="4" customFormat="1" ht="25.5">
      <c r="A30" s="25" t="s">
        <v>103</v>
      </c>
      <c r="B30" s="107">
        <f>B32+B33</f>
        <v>145000</v>
      </c>
      <c r="C30" s="8">
        <f t="shared" si="0"/>
        <v>145000</v>
      </c>
      <c r="D30" s="8">
        <f t="shared" si="0"/>
        <v>145000</v>
      </c>
      <c r="E30" s="8">
        <f t="shared" si="0"/>
        <v>145000</v>
      </c>
      <c r="F30" s="8">
        <f t="shared" si="0"/>
        <v>145000</v>
      </c>
      <c r="G30" s="8">
        <f t="shared" si="0"/>
        <v>145000</v>
      </c>
      <c r="H30" s="25"/>
      <c r="I30" s="25"/>
      <c r="J30" s="25"/>
    </row>
    <row r="31" spans="1:10" s="4" customFormat="1" ht="12.75">
      <c r="A31" s="25" t="s">
        <v>89</v>
      </c>
      <c r="B31" s="106"/>
      <c r="C31" s="8">
        <f t="shared" si="0"/>
        <v>0</v>
      </c>
      <c r="D31" s="8">
        <f t="shared" si="0"/>
        <v>0</v>
      </c>
      <c r="E31" s="8">
        <f t="shared" si="0"/>
        <v>0</v>
      </c>
      <c r="F31" s="8">
        <f t="shared" si="0"/>
        <v>0</v>
      </c>
      <c r="G31" s="8">
        <f t="shared" si="0"/>
        <v>0</v>
      </c>
      <c r="H31" s="25"/>
      <c r="I31" s="25"/>
      <c r="J31" s="25"/>
    </row>
    <row r="32" spans="1:10" s="4" customFormat="1" ht="12.75">
      <c r="A32" s="25" t="s">
        <v>104</v>
      </c>
      <c r="B32" s="106"/>
      <c r="C32" s="8">
        <f t="shared" si="0"/>
        <v>0</v>
      </c>
      <c r="D32" s="8">
        <f t="shared" si="0"/>
        <v>0</v>
      </c>
      <c r="E32" s="8">
        <f t="shared" si="0"/>
        <v>0</v>
      </c>
      <c r="F32" s="8">
        <f t="shared" si="0"/>
        <v>0</v>
      </c>
      <c r="G32" s="8">
        <f t="shared" si="0"/>
        <v>0</v>
      </c>
      <c r="H32" s="25"/>
      <c r="I32" s="25"/>
      <c r="J32" s="25"/>
    </row>
    <row r="33" spans="1:10" s="4" customFormat="1" ht="25.5">
      <c r="A33" s="25" t="s">
        <v>105</v>
      </c>
      <c r="B33" s="106">
        <f>10000+135000</f>
        <v>145000</v>
      </c>
      <c r="C33" s="8">
        <f t="shared" si="0"/>
        <v>145000</v>
      </c>
      <c r="D33" s="8">
        <f t="shared" si="0"/>
        <v>145000</v>
      </c>
      <c r="E33" s="8">
        <f t="shared" si="0"/>
        <v>145000</v>
      </c>
      <c r="F33" s="8">
        <f t="shared" si="0"/>
        <v>145000</v>
      </c>
      <c r="G33" s="8">
        <f t="shared" si="0"/>
        <v>145000</v>
      </c>
      <c r="H33" s="25"/>
      <c r="I33" s="25"/>
      <c r="J33" s="25"/>
    </row>
    <row r="34" spans="1:10" s="4" customFormat="1" ht="12.75">
      <c r="A34" s="25" t="s">
        <v>106</v>
      </c>
      <c r="B34" s="106">
        <v>187980</v>
      </c>
      <c r="C34" s="8">
        <f t="shared" si="0"/>
        <v>187980</v>
      </c>
      <c r="D34" s="8">
        <f t="shared" si="0"/>
        <v>187980</v>
      </c>
      <c r="E34" s="8">
        <f t="shared" si="0"/>
        <v>187980</v>
      </c>
      <c r="F34" s="8">
        <f t="shared" si="0"/>
        <v>187980</v>
      </c>
      <c r="G34" s="8">
        <f t="shared" si="0"/>
        <v>187980</v>
      </c>
      <c r="H34" s="25"/>
      <c r="I34" s="25"/>
      <c r="J34" s="25"/>
    </row>
    <row r="35" spans="1:10" s="4" customFormat="1" ht="12.75">
      <c r="A35" s="25" t="s">
        <v>107</v>
      </c>
      <c r="B35" s="106">
        <f>460560+2040</f>
        <v>462600</v>
      </c>
      <c r="C35" s="8">
        <f t="shared" si="0"/>
        <v>462600</v>
      </c>
      <c r="D35" s="8">
        <f t="shared" si="0"/>
        <v>462600</v>
      </c>
      <c r="E35" s="8">
        <f t="shared" si="0"/>
        <v>462600</v>
      </c>
      <c r="F35" s="8">
        <f t="shared" si="0"/>
        <v>462600</v>
      </c>
      <c r="G35" s="8">
        <f t="shared" si="0"/>
        <v>462600</v>
      </c>
      <c r="H35" s="25"/>
      <c r="I35" s="25"/>
      <c r="J35" s="25"/>
    </row>
    <row r="36" spans="1:10" s="4" customFormat="1" ht="25.5">
      <c r="A36" s="25" t="s">
        <v>108</v>
      </c>
      <c r="B36" s="107">
        <f>B38</f>
        <v>2953462</v>
      </c>
      <c r="C36" s="8">
        <f t="shared" si="0"/>
        <v>2953462</v>
      </c>
      <c r="D36" s="8">
        <f t="shared" si="0"/>
        <v>2953462</v>
      </c>
      <c r="E36" s="8">
        <f t="shared" si="0"/>
        <v>2953462</v>
      </c>
      <c r="F36" s="8">
        <f t="shared" si="0"/>
        <v>2953462</v>
      </c>
      <c r="G36" s="8">
        <f t="shared" si="0"/>
        <v>2953462</v>
      </c>
      <c r="H36" s="25"/>
      <c r="I36" s="25"/>
      <c r="J36" s="25"/>
    </row>
    <row r="37" spans="1:10" s="4" customFormat="1" ht="12.75">
      <c r="A37" s="25" t="s">
        <v>62</v>
      </c>
      <c r="B37" s="106"/>
      <c r="C37" s="8">
        <f t="shared" si="0"/>
        <v>0</v>
      </c>
      <c r="D37" s="8">
        <f t="shared" si="0"/>
        <v>0</v>
      </c>
      <c r="E37" s="8">
        <f t="shared" si="0"/>
        <v>0</v>
      </c>
      <c r="F37" s="8">
        <f t="shared" si="0"/>
        <v>0</v>
      </c>
      <c r="G37" s="8">
        <f t="shared" si="0"/>
        <v>0</v>
      </c>
      <c r="H37" s="25"/>
      <c r="I37" s="25"/>
      <c r="J37" s="25"/>
    </row>
    <row r="38" spans="1:10" s="4" customFormat="1" ht="12.75">
      <c r="A38" s="25" t="s">
        <v>109</v>
      </c>
      <c r="B38" s="107">
        <f>SUM(B40:B41)</f>
        <v>2953462</v>
      </c>
      <c r="C38" s="8">
        <f t="shared" si="0"/>
        <v>2953462</v>
      </c>
      <c r="D38" s="8">
        <f t="shared" si="0"/>
        <v>2953462</v>
      </c>
      <c r="E38" s="8">
        <f t="shared" si="0"/>
        <v>2953462</v>
      </c>
      <c r="F38" s="8">
        <f t="shared" si="0"/>
        <v>2953462</v>
      </c>
      <c r="G38" s="8">
        <f t="shared" si="0"/>
        <v>2953462</v>
      </c>
      <c r="H38" s="25"/>
      <c r="I38" s="25"/>
      <c r="J38" s="25"/>
    </row>
    <row r="39" spans="1:10" s="4" customFormat="1" ht="12.75">
      <c r="A39" s="25" t="s">
        <v>110</v>
      </c>
      <c r="B39" s="106"/>
      <c r="C39" s="8">
        <f t="shared" si="0"/>
        <v>0</v>
      </c>
      <c r="D39" s="8">
        <f t="shared" si="0"/>
        <v>0</v>
      </c>
      <c r="E39" s="8">
        <f t="shared" si="0"/>
        <v>0</v>
      </c>
      <c r="F39" s="8">
        <f t="shared" si="0"/>
        <v>0</v>
      </c>
      <c r="G39" s="8">
        <f t="shared" si="0"/>
        <v>0</v>
      </c>
      <c r="H39" s="25"/>
      <c r="I39" s="25"/>
      <c r="J39" s="25"/>
    </row>
    <row r="40" spans="1:10" s="4" customFormat="1" ht="12.75">
      <c r="A40" s="25" t="s">
        <v>111</v>
      </c>
      <c r="B40" s="106">
        <f>1046000+216940+713000</f>
        <v>1975940</v>
      </c>
      <c r="C40" s="8">
        <f t="shared" si="0"/>
        <v>1975940</v>
      </c>
      <c r="D40" s="8">
        <f t="shared" si="0"/>
        <v>1975940</v>
      </c>
      <c r="E40" s="8">
        <f t="shared" si="0"/>
        <v>1975940</v>
      </c>
      <c r="F40" s="8">
        <f t="shared" si="0"/>
        <v>1975940</v>
      </c>
      <c r="G40" s="8">
        <f t="shared" si="0"/>
        <v>1975940</v>
      </c>
      <c r="H40" s="25"/>
      <c r="I40" s="25"/>
      <c r="J40" s="25"/>
    </row>
    <row r="41" spans="1:10" s="4" customFormat="1" ht="38.25">
      <c r="A41" s="25" t="s">
        <v>112</v>
      </c>
      <c r="B41" s="106">
        <f>600000+377522</f>
        <v>977522</v>
      </c>
      <c r="C41" s="8">
        <f t="shared" si="0"/>
        <v>977522</v>
      </c>
      <c r="D41" s="8">
        <f t="shared" si="0"/>
        <v>977522</v>
      </c>
      <c r="E41" s="8">
        <f t="shared" si="0"/>
        <v>977522</v>
      </c>
      <c r="F41" s="8">
        <f t="shared" si="0"/>
        <v>977522</v>
      </c>
      <c r="G41" s="8">
        <f t="shared" si="0"/>
        <v>977522</v>
      </c>
      <c r="H41" s="25"/>
      <c r="I41" s="25"/>
      <c r="J41" s="25"/>
    </row>
    <row r="42" spans="1:10" s="4" customFormat="1" ht="30.75" customHeight="1">
      <c r="A42" s="37" t="s">
        <v>113</v>
      </c>
      <c r="B42" s="105"/>
      <c r="C42" s="25"/>
      <c r="D42" s="25"/>
      <c r="E42" s="25"/>
      <c r="F42" s="25"/>
      <c r="G42" s="25"/>
      <c r="H42" s="25"/>
      <c r="I42" s="25"/>
      <c r="J42" s="25"/>
    </row>
    <row r="43" spans="1:10" s="4" customFormat="1" ht="12.75">
      <c r="A43" s="38" t="s">
        <v>114</v>
      </c>
      <c r="B43" s="105"/>
      <c r="C43" s="39"/>
      <c r="D43" s="39"/>
      <c r="E43" s="39"/>
      <c r="F43" s="39"/>
      <c r="G43" s="39"/>
      <c r="H43" s="39"/>
      <c r="I43" s="39"/>
      <c r="J43" s="39"/>
    </row>
    <row r="44" spans="1:10" s="4" customFormat="1" ht="25.5" customHeight="1">
      <c r="A44" s="25" t="s">
        <v>115</v>
      </c>
      <c r="B44" s="105"/>
      <c r="C44" s="25"/>
      <c r="D44" s="25"/>
      <c r="E44" s="39"/>
      <c r="F44" s="39"/>
      <c r="G44" s="39"/>
      <c r="H44" s="39"/>
      <c r="I44" s="39"/>
      <c r="J44" s="39"/>
    </row>
    <row r="45" spans="1:10" s="4" customFormat="1" ht="12.75">
      <c r="A45" s="40" t="s">
        <v>58</v>
      </c>
      <c r="B45" s="105"/>
      <c r="C45" s="39"/>
      <c r="D45" s="39"/>
      <c r="E45" s="39"/>
      <c r="F45" s="39"/>
      <c r="G45" s="39"/>
      <c r="H45" s="39"/>
      <c r="I45" s="39"/>
      <c r="J45" s="39"/>
    </row>
    <row r="46" spans="1:10" s="4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s="4" customFormat="1" ht="12.75">
      <c r="A47" s="158" t="s">
        <v>123</v>
      </c>
      <c r="B47" s="159"/>
      <c r="C47" s="1"/>
      <c r="D47" s="1"/>
      <c r="E47" s="1" t="s">
        <v>124</v>
      </c>
      <c r="F47" s="1"/>
      <c r="G47" s="1"/>
      <c r="H47" s="1"/>
      <c r="I47" s="1"/>
      <c r="J47" s="1"/>
    </row>
    <row r="48" spans="1:3" s="4" customFormat="1" ht="12.75">
      <c r="A48" s="1"/>
      <c r="B48" s="1" t="s">
        <v>116</v>
      </c>
      <c r="C48" s="1"/>
    </row>
    <row r="49" spans="1:3" s="4" customFormat="1" ht="12.75">
      <c r="A49" s="1"/>
      <c r="B49" s="1"/>
      <c r="C49" s="1"/>
    </row>
    <row r="50" spans="1:5" s="4" customFormat="1" ht="12.75">
      <c r="A50" s="1" t="s">
        <v>117</v>
      </c>
      <c r="B50" s="1"/>
      <c r="C50" s="1"/>
      <c r="E50" s="4" t="s">
        <v>125</v>
      </c>
    </row>
    <row r="51" spans="1:3" s="4" customFormat="1" ht="12.75">
      <c r="A51" s="1"/>
      <c r="B51" s="1" t="s">
        <v>118</v>
      </c>
      <c r="C51" s="1"/>
    </row>
    <row r="52" spans="1:3" s="4" customFormat="1" ht="12.75">
      <c r="A52" s="41"/>
      <c r="B52" s="1"/>
      <c r="C52" s="1"/>
    </row>
    <row r="53" spans="1:3" s="4" customFormat="1" ht="12.75">
      <c r="A53" s="41"/>
      <c r="B53" s="1"/>
      <c r="C53" s="1"/>
    </row>
    <row r="54" spans="1:3" s="4" customFormat="1" ht="12.75">
      <c r="A54" s="41" t="s">
        <v>119</v>
      </c>
      <c r="B54" s="1"/>
      <c r="C54" s="1"/>
    </row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</sheetData>
  <sheetProtection/>
  <mergeCells count="15">
    <mergeCell ref="I6:J6"/>
    <mergeCell ref="A2:J2"/>
    <mergeCell ref="A4:A7"/>
    <mergeCell ref="B4:D4"/>
    <mergeCell ref="E4:J4"/>
    <mergeCell ref="B5:B7"/>
    <mergeCell ref="C5:D5"/>
    <mergeCell ref="E5:G5"/>
    <mergeCell ref="H5:J5"/>
    <mergeCell ref="C6:C7"/>
    <mergeCell ref="A47:B47"/>
    <mergeCell ref="E6:E7"/>
    <mergeCell ref="F6:G6"/>
    <mergeCell ref="H6:H7"/>
    <mergeCell ref="D6:D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2.00390625" style="4" customWidth="1"/>
    <col min="2" max="2" width="13.625" style="2" customWidth="1"/>
    <col min="3" max="3" width="14.875" style="2" customWidth="1"/>
    <col min="4" max="4" width="13.25390625" style="32" customWidth="1"/>
    <col min="5" max="16384" width="9.125" style="1" customWidth="1"/>
  </cols>
  <sheetData>
    <row r="2" spans="1:4" s="15" customFormat="1" ht="24.75" customHeight="1">
      <c r="A2" s="163" t="s">
        <v>59</v>
      </c>
      <c r="B2" s="163"/>
      <c r="C2" s="163"/>
      <c r="D2" s="163"/>
    </row>
    <row r="3" spans="1:4" s="15" customFormat="1" ht="15" customHeight="1">
      <c r="A3" s="14"/>
      <c r="B3" s="14"/>
      <c r="C3" s="20"/>
      <c r="D3" s="4" t="s">
        <v>81</v>
      </c>
    </row>
    <row r="4" spans="1:4" s="4" customFormat="1" ht="19.5" customHeight="1">
      <c r="A4" s="173" t="s">
        <v>60</v>
      </c>
      <c r="B4" s="168" t="s">
        <v>42</v>
      </c>
      <c r="C4" s="168" t="s">
        <v>43</v>
      </c>
      <c r="D4" s="168"/>
    </row>
    <row r="5" spans="1:4" s="4" customFormat="1" ht="34.5" customHeight="1">
      <c r="A5" s="174"/>
      <c r="B5" s="168"/>
      <c r="C5" s="21" t="s">
        <v>44</v>
      </c>
      <c r="D5" s="9" t="s">
        <v>45</v>
      </c>
    </row>
    <row r="6" spans="1:4" s="4" customFormat="1" ht="14.25" customHeight="1">
      <c r="A6" s="22" t="s">
        <v>61</v>
      </c>
      <c r="B6" s="17">
        <v>13529.48</v>
      </c>
      <c r="C6" s="17">
        <v>13529.48</v>
      </c>
      <c r="D6" s="17">
        <v>13529.48</v>
      </c>
    </row>
    <row r="7" spans="1:4" s="4" customFormat="1" ht="13.5" customHeight="1">
      <c r="A7" s="25" t="s">
        <v>62</v>
      </c>
      <c r="B7" s="17"/>
      <c r="C7" s="17"/>
      <c r="D7" s="17"/>
    </row>
    <row r="8" spans="1:4" s="4" customFormat="1" ht="13.5" customHeight="1">
      <c r="A8" s="25" t="s">
        <v>63</v>
      </c>
      <c r="B8" s="17">
        <v>8001.82</v>
      </c>
      <c r="C8" s="17">
        <v>8001.82</v>
      </c>
      <c r="D8" s="17">
        <v>8001.82</v>
      </c>
    </row>
    <row r="9" spans="1:4" s="4" customFormat="1" ht="14.25" customHeight="1">
      <c r="A9" s="25" t="s">
        <v>64</v>
      </c>
      <c r="B9" s="17"/>
      <c r="C9" s="17"/>
      <c r="D9" s="17"/>
    </row>
    <row r="10" spans="1:4" s="4" customFormat="1" ht="13.5" customHeight="1">
      <c r="A10" s="25" t="s">
        <v>65</v>
      </c>
      <c r="B10" s="17">
        <v>7843.07</v>
      </c>
      <c r="C10" s="17">
        <v>7843.07</v>
      </c>
      <c r="D10" s="17">
        <v>7843.07</v>
      </c>
    </row>
    <row r="11" spans="1:4" s="4" customFormat="1" ht="13.5" customHeight="1">
      <c r="A11" s="25" t="s">
        <v>66</v>
      </c>
      <c r="B11" s="17">
        <v>158.75</v>
      </c>
      <c r="C11" s="17">
        <v>158.75</v>
      </c>
      <c r="D11" s="17">
        <v>158.75</v>
      </c>
    </row>
    <row r="12" spans="1:4" s="4" customFormat="1" ht="13.5" customHeight="1">
      <c r="A12" s="25" t="s">
        <v>67</v>
      </c>
      <c r="B12" s="17">
        <v>4561.74</v>
      </c>
      <c r="C12" s="17">
        <v>4561.74</v>
      </c>
      <c r="D12" s="17">
        <v>4561.74</v>
      </c>
    </row>
    <row r="13" spans="1:4" s="4" customFormat="1" ht="12.75" customHeight="1">
      <c r="A13" s="25" t="s">
        <v>68</v>
      </c>
      <c r="B13" s="17">
        <v>5527.66</v>
      </c>
      <c r="C13" s="17">
        <v>5527.66</v>
      </c>
      <c r="D13" s="17">
        <v>5527.66</v>
      </c>
    </row>
    <row r="14" spans="1:4" s="4" customFormat="1" ht="15.75" customHeight="1">
      <c r="A14" s="25" t="s">
        <v>64</v>
      </c>
      <c r="B14" s="17"/>
      <c r="C14" s="17"/>
      <c r="D14" s="17"/>
    </row>
    <row r="15" spans="1:4" s="4" customFormat="1" ht="15.75" customHeight="1">
      <c r="A15" s="25" t="s">
        <v>69</v>
      </c>
      <c r="B15" s="17">
        <v>0</v>
      </c>
      <c r="C15" s="17">
        <v>0</v>
      </c>
      <c r="D15" s="17">
        <v>0</v>
      </c>
    </row>
    <row r="16" spans="1:4" s="4" customFormat="1" ht="15.75" customHeight="1">
      <c r="A16" s="25" t="s">
        <v>70</v>
      </c>
      <c r="B16" s="17">
        <v>5527.66</v>
      </c>
      <c r="C16" s="17">
        <v>5527.66</v>
      </c>
      <c r="D16" s="17">
        <v>5527.66</v>
      </c>
    </row>
    <row r="17" spans="1:4" s="4" customFormat="1" ht="15.75" customHeight="1">
      <c r="A17" s="25" t="s">
        <v>71</v>
      </c>
      <c r="B17" s="17">
        <v>0</v>
      </c>
      <c r="C17" s="17">
        <v>0</v>
      </c>
      <c r="D17" s="17">
        <v>0</v>
      </c>
    </row>
    <row r="18" spans="1:4" s="4" customFormat="1" ht="15.75" customHeight="1">
      <c r="A18" s="25" t="s">
        <v>67</v>
      </c>
      <c r="B18" s="17">
        <v>2741.63</v>
      </c>
      <c r="C18" s="17">
        <v>2741.63</v>
      </c>
      <c r="D18" s="17">
        <v>2741.63</v>
      </c>
    </row>
    <row r="19" spans="1:4" s="4" customFormat="1" ht="12.75">
      <c r="A19" s="22" t="s">
        <v>72</v>
      </c>
      <c r="B19" s="17">
        <v>0</v>
      </c>
      <c r="C19" s="23">
        <v>0</v>
      </c>
      <c r="D19" s="24">
        <v>0</v>
      </c>
    </row>
    <row r="20" spans="1:4" s="4" customFormat="1" ht="12.75">
      <c r="A20" s="25" t="s">
        <v>62</v>
      </c>
      <c r="B20" s="17">
        <v>0</v>
      </c>
      <c r="C20" s="23">
        <v>0</v>
      </c>
      <c r="D20" s="24">
        <v>0</v>
      </c>
    </row>
    <row r="21" spans="1:4" s="4" customFormat="1" ht="12.75">
      <c r="A21" s="25" t="s">
        <v>73</v>
      </c>
      <c r="B21" s="17">
        <v>0</v>
      </c>
      <c r="C21" s="23">
        <v>0</v>
      </c>
      <c r="D21" s="24">
        <v>0</v>
      </c>
    </row>
    <row r="22" spans="1:4" s="4" customFormat="1" ht="12.75">
      <c r="A22" s="25" t="s">
        <v>74</v>
      </c>
      <c r="B22" s="17">
        <v>0</v>
      </c>
      <c r="C22" s="23">
        <v>0</v>
      </c>
      <c r="D22" s="24">
        <v>0</v>
      </c>
    </row>
    <row r="23" spans="1:4" s="4" customFormat="1" ht="12.75">
      <c r="A23" s="25" t="s">
        <v>75</v>
      </c>
      <c r="B23" s="17">
        <v>0</v>
      </c>
      <c r="C23" s="23">
        <v>0</v>
      </c>
      <c r="D23" s="24">
        <v>0</v>
      </c>
    </row>
    <row r="24" spans="1:4" s="4" customFormat="1" ht="12.75">
      <c r="A24" s="25" t="s">
        <v>76</v>
      </c>
      <c r="B24" s="17">
        <v>0</v>
      </c>
      <c r="C24" s="23">
        <v>0</v>
      </c>
      <c r="D24" s="24">
        <v>0</v>
      </c>
    </row>
    <row r="25" spans="1:4" s="4" customFormat="1" ht="12.75">
      <c r="A25" s="22" t="s">
        <v>77</v>
      </c>
      <c r="B25" s="17">
        <v>0</v>
      </c>
      <c r="C25" s="23">
        <v>0</v>
      </c>
      <c r="D25" s="24">
        <v>0</v>
      </c>
    </row>
    <row r="26" spans="1:4" s="4" customFormat="1" ht="12.75">
      <c r="A26" s="25" t="s">
        <v>62</v>
      </c>
      <c r="B26" s="17">
        <v>0</v>
      </c>
      <c r="C26" s="23">
        <v>0</v>
      </c>
      <c r="D26" s="24">
        <v>0</v>
      </c>
    </row>
    <row r="27" spans="1:4" s="4" customFormat="1" ht="12.75">
      <c r="A27" s="26" t="s">
        <v>78</v>
      </c>
      <c r="B27" s="17">
        <v>0</v>
      </c>
      <c r="C27" s="23">
        <v>0</v>
      </c>
      <c r="D27" s="24">
        <v>0</v>
      </c>
    </row>
    <row r="28" spans="1:4" s="4" customFormat="1" ht="12.75">
      <c r="A28" s="27"/>
      <c r="B28" s="28"/>
      <c r="C28" s="29"/>
      <c r="D28" s="30"/>
    </row>
    <row r="29" spans="1:4" s="4" customFormat="1" ht="12.75">
      <c r="A29" s="31" t="s">
        <v>79</v>
      </c>
      <c r="B29" s="28"/>
      <c r="C29" s="29"/>
      <c r="D29" s="30"/>
    </row>
    <row r="30" spans="1:4" s="4" customFormat="1" ht="27" customHeight="1">
      <c r="A30" s="172" t="s">
        <v>80</v>
      </c>
      <c r="B30" s="172"/>
      <c r="C30" s="172"/>
      <c r="D30" s="172"/>
    </row>
    <row r="31" spans="1:4" s="4" customFormat="1" ht="18" customHeight="1">
      <c r="A31" s="27"/>
      <c r="B31" s="28"/>
      <c r="C31" s="29"/>
      <c r="D31" s="30"/>
    </row>
    <row r="32" spans="1:4" s="4" customFormat="1" ht="12.75">
      <c r="A32" s="1"/>
      <c r="B32" s="2"/>
      <c r="C32" s="2"/>
      <c r="D32" s="32"/>
    </row>
    <row r="33" s="4" customFormat="1" ht="12.75">
      <c r="C33" s="33"/>
    </row>
    <row r="34" s="4" customFormat="1" ht="12.75">
      <c r="C34" s="33"/>
    </row>
    <row r="35" s="4" customFormat="1" ht="12.75">
      <c r="C35" s="33"/>
    </row>
    <row r="36" s="4" customFormat="1" ht="12.75">
      <c r="C36" s="33"/>
    </row>
    <row r="37" s="4" customFormat="1" ht="12.75">
      <c r="C37" s="33"/>
    </row>
    <row r="38" s="4" customFormat="1" ht="12.75">
      <c r="C38" s="33"/>
    </row>
    <row r="39" s="4" customFormat="1" ht="12.75">
      <c r="C39" s="33"/>
    </row>
    <row r="40" s="4" customFormat="1" ht="12.75">
      <c r="C40" s="33"/>
    </row>
    <row r="41" s="4" customFormat="1" ht="12.75">
      <c r="C41" s="33"/>
    </row>
    <row r="42" s="4" customFormat="1" ht="12.75">
      <c r="C42" s="33"/>
    </row>
    <row r="43" s="4" customFormat="1" ht="12.75">
      <c r="C43" s="33"/>
    </row>
    <row r="44" s="4" customFormat="1" ht="12.75">
      <c r="C44" s="33"/>
    </row>
    <row r="45" s="4" customFormat="1" ht="12.75">
      <c r="C45" s="33"/>
    </row>
    <row r="46" s="4" customFormat="1" ht="12.75">
      <c r="C46" s="33"/>
    </row>
    <row r="47" s="4" customFormat="1" ht="12.75">
      <c r="C47" s="33"/>
    </row>
    <row r="48" s="4" customFormat="1" ht="12.75">
      <c r="C48" s="33"/>
    </row>
    <row r="49" s="4" customFormat="1" ht="12.75">
      <c r="C49" s="33"/>
    </row>
    <row r="50" s="4" customFormat="1" ht="12.75">
      <c r="C50" s="33"/>
    </row>
    <row r="51" s="4" customFormat="1" ht="12.75">
      <c r="C51" s="33"/>
    </row>
    <row r="52" s="4" customFormat="1" ht="12.75">
      <c r="C52" s="33"/>
    </row>
    <row r="53" s="4" customFormat="1" ht="12.75">
      <c r="C53" s="33"/>
    </row>
    <row r="54" s="4" customFormat="1" ht="12.75">
      <c r="C54" s="33"/>
    </row>
    <row r="55" s="4" customFormat="1" ht="12.75">
      <c r="C55" s="33"/>
    </row>
    <row r="56" s="4" customFormat="1" ht="12.75">
      <c r="C56" s="33"/>
    </row>
    <row r="57" s="4" customFormat="1" ht="12.75">
      <c r="C57" s="33"/>
    </row>
    <row r="58" s="4" customFormat="1" ht="12.75">
      <c r="C58" s="33"/>
    </row>
    <row r="59" s="4" customFormat="1" ht="12.75">
      <c r="C59" s="33"/>
    </row>
    <row r="60" s="4" customFormat="1" ht="12.75">
      <c r="C60" s="33"/>
    </row>
    <row r="61" s="4" customFormat="1" ht="12.75">
      <c r="C61" s="33"/>
    </row>
    <row r="62" s="4" customFormat="1" ht="12.75">
      <c r="C62" s="33"/>
    </row>
    <row r="63" s="4" customFormat="1" ht="12.75">
      <c r="C63" s="33"/>
    </row>
    <row r="64" s="4" customFormat="1" ht="12.75">
      <c r="C64" s="33"/>
    </row>
    <row r="65" s="4" customFormat="1" ht="12.75">
      <c r="C65" s="33"/>
    </row>
    <row r="66" s="4" customFormat="1" ht="12.75">
      <c r="C66" s="33"/>
    </row>
    <row r="67" s="4" customFormat="1" ht="12.75">
      <c r="C67" s="33"/>
    </row>
    <row r="68" s="4" customFormat="1" ht="12.75">
      <c r="C68" s="33"/>
    </row>
    <row r="69" s="4" customFormat="1" ht="12.75">
      <c r="C69" s="33"/>
    </row>
    <row r="70" s="4" customFormat="1" ht="12.75">
      <c r="C70" s="33"/>
    </row>
    <row r="71" s="4" customFormat="1" ht="12.75">
      <c r="C71" s="33"/>
    </row>
    <row r="72" s="4" customFormat="1" ht="12.75">
      <c r="C72" s="33"/>
    </row>
    <row r="73" s="4" customFormat="1" ht="12.75">
      <c r="C73" s="33"/>
    </row>
    <row r="74" s="4" customFormat="1" ht="12.75">
      <c r="C74" s="33"/>
    </row>
    <row r="75" s="4" customFormat="1" ht="12.75">
      <c r="C75" s="33"/>
    </row>
    <row r="76" s="4" customFormat="1" ht="12.75">
      <c r="C76" s="33"/>
    </row>
    <row r="77" s="4" customFormat="1" ht="12.75">
      <c r="C77" s="33"/>
    </row>
    <row r="78" s="4" customFormat="1" ht="12.75">
      <c r="C78" s="33"/>
    </row>
    <row r="79" s="4" customFormat="1" ht="12.75">
      <c r="C79" s="33"/>
    </row>
    <row r="80" s="4" customFormat="1" ht="12.75">
      <c r="C80" s="33"/>
    </row>
    <row r="81" s="4" customFormat="1" ht="12.75">
      <c r="C81" s="33"/>
    </row>
    <row r="82" s="4" customFormat="1" ht="12.75">
      <c r="C82" s="33"/>
    </row>
    <row r="83" s="4" customFormat="1" ht="12.75">
      <c r="C83" s="33"/>
    </row>
    <row r="84" s="4" customFormat="1" ht="12.75">
      <c r="C84" s="33"/>
    </row>
    <row r="85" s="4" customFormat="1" ht="12.75">
      <c r="C85" s="33"/>
    </row>
    <row r="86" s="4" customFormat="1" ht="12.75">
      <c r="C86" s="33"/>
    </row>
    <row r="87" s="4" customFormat="1" ht="12.75">
      <c r="C87" s="33"/>
    </row>
    <row r="88" s="4" customFormat="1" ht="12.75">
      <c r="C88" s="33"/>
    </row>
    <row r="89" s="4" customFormat="1" ht="12.75">
      <c r="C89" s="33"/>
    </row>
    <row r="90" s="4" customFormat="1" ht="12.75">
      <c r="C90" s="33"/>
    </row>
    <row r="91" s="4" customFormat="1" ht="12.75">
      <c r="C91" s="33"/>
    </row>
    <row r="92" s="4" customFormat="1" ht="12.75">
      <c r="C92" s="33"/>
    </row>
    <row r="93" s="4" customFormat="1" ht="12.75">
      <c r="C93" s="33"/>
    </row>
    <row r="94" s="4" customFormat="1" ht="12.75">
      <c r="C94" s="33"/>
    </row>
    <row r="95" s="4" customFormat="1" ht="12.75">
      <c r="C95" s="33"/>
    </row>
    <row r="96" s="4" customFormat="1" ht="12.75">
      <c r="C96" s="33"/>
    </row>
    <row r="97" s="4" customFormat="1" ht="12.75">
      <c r="C97" s="33"/>
    </row>
    <row r="98" s="4" customFormat="1" ht="12.75">
      <c r="C98" s="33"/>
    </row>
    <row r="99" s="4" customFormat="1" ht="12.75">
      <c r="C99" s="33"/>
    </row>
    <row r="100" s="4" customFormat="1" ht="12.75">
      <c r="C100" s="33"/>
    </row>
    <row r="101" s="4" customFormat="1" ht="12.75">
      <c r="C101" s="33"/>
    </row>
    <row r="102" s="4" customFormat="1" ht="12.75">
      <c r="C102" s="33"/>
    </row>
    <row r="103" s="4" customFormat="1" ht="12.75">
      <c r="C103" s="33"/>
    </row>
    <row r="104" s="4" customFormat="1" ht="12.75">
      <c r="C104" s="33"/>
    </row>
    <row r="105" s="4" customFormat="1" ht="12.75">
      <c r="C105" s="33"/>
    </row>
    <row r="106" s="4" customFormat="1" ht="12.75">
      <c r="C106" s="33"/>
    </row>
    <row r="107" s="4" customFormat="1" ht="12.75">
      <c r="C107" s="33"/>
    </row>
    <row r="108" s="4" customFormat="1" ht="12.75">
      <c r="C108" s="33"/>
    </row>
    <row r="109" s="4" customFormat="1" ht="12.75">
      <c r="C109" s="33"/>
    </row>
    <row r="110" s="4" customFormat="1" ht="12.75">
      <c r="C110" s="33"/>
    </row>
    <row r="111" s="4" customFormat="1" ht="12.75">
      <c r="C111" s="33"/>
    </row>
    <row r="112" s="4" customFormat="1" ht="12.75">
      <c r="C112" s="33"/>
    </row>
    <row r="113" s="4" customFormat="1" ht="12.75">
      <c r="C113" s="33"/>
    </row>
    <row r="114" s="4" customFormat="1" ht="12.75">
      <c r="C114" s="33"/>
    </row>
    <row r="115" s="4" customFormat="1" ht="12.75">
      <c r="C115" s="33"/>
    </row>
    <row r="116" s="4" customFormat="1" ht="12.75">
      <c r="C116" s="33"/>
    </row>
    <row r="117" s="4" customFormat="1" ht="12.75">
      <c r="C117" s="33"/>
    </row>
    <row r="118" s="4" customFormat="1" ht="12.75">
      <c r="C118" s="33"/>
    </row>
    <row r="119" s="4" customFormat="1" ht="12.75">
      <c r="C119" s="33"/>
    </row>
    <row r="120" s="4" customFormat="1" ht="12.75">
      <c r="C120" s="33"/>
    </row>
    <row r="121" s="4" customFormat="1" ht="12.75">
      <c r="C121" s="33"/>
    </row>
    <row r="122" s="4" customFormat="1" ht="12.75">
      <c r="C122" s="33"/>
    </row>
    <row r="123" s="4" customFormat="1" ht="12.75">
      <c r="C123" s="33"/>
    </row>
    <row r="124" s="4" customFormat="1" ht="12.75">
      <c r="C124" s="33"/>
    </row>
    <row r="125" s="4" customFormat="1" ht="12.75">
      <c r="C125" s="33"/>
    </row>
    <row r="126" s="4" customFormat="1" ht="12.75">
      <c r="C126" s="33"/>
    </row>
    <row r="127" s="4" customFormat="1" ht="12.75">
      <c r="C127" s="33"/>
    </row>
    <row r="128" s="4" customFormat="1" ht="12.75">
      <c r="C128" s="33"/>
    </row>
    <row r="129" s="4" customFormat="1" ht="12.75">
      <c r="C129" s="33"/>
    </row>
    <row r="130" s="4" customFormat="1" ht="12.75">
      <c r="C130" s="33"/>
    </row>
    <row r="131" s="4" customFormat="1" ht="12.75">
      <c r="C131" s="33"/>
    </row>
    <row r="132" s="4" customFormat="1" ht="12.75">
      <c r="C132" s="33"/>
    </row>
    <row r="133" s="4" customFormat="1" ht="12.75">
      <c r="C133" s="33"/>
    </row>
    <row r="134" s="4" customFormat="1" ht="12.75">
      <c r="C134" s="33"/>
    </row>
    <row r="135" s="4" customFormat="1" ht="12.75">
      <c r="C135" s="33"/>
    </row>
    <row r="136" s="4" customFormat="1" ht="12.75">
      <c r="C136" s="33"/>
    </row>
    <row r="137" s="4" customFormat="1" ht="12.75">
      <c r="C137" s="33"/>
    </row>
    <row r="138" s="4" customFormat="1" ht="12.75">
      <c r="C138" s="33"/>
    </row>
    <row r="139" s="4" customFormat="1" ht="12.75">
      <c r="C139" s="33"/>
    </row>
    <row r="140" s="4" customFormat="1" ht="12.75">
      <c r="C140" s="33"/>
    </row>
    <row r="141" s="4" customFormat="1" ht="12.75">
      <c r="C141" s="33"/>
    </row>
    <row r="142" s="4" customFormat="1" ht="12.75">
      <c r="C142" s="33"/>
    </row>
    <row r="143" s="4" customFormat="1" ht="12.75">
      <c r="C143" s="33"/>
    </row>
    <row r="144" s="4" customFormat="1" ht="12.75">
      <c r="C144" s="33"/>
    </row>
    <row r="145" s="4" customFormat="1" ht="12.75">
      <c r="C145" s="33"/>
    </row>
    <row r="146" s="4" customFormat="1" ht="12.75">
      <c r="C146" s="33"/>
    </row>
    <row r="147" s="4" customFormat="1" ht="12.75">
      <c r="C147" s="33"/>
    </row>
    <row r="148" s="4" customFormat="1" ht="12.75">
      <c r="C148" s="33"/>
    </row>
    <row r="149" s="4" customFormat="1" ht="12.75">
      <c r="C149" s="33"/>
    </row>
    <row r="150" s="4" customFormat="1" ht="12.75">
      <c r="C150" s="33"/>
    </row>
    <row r="151" s="4" customFormat="1" ht="12.75">
      <c r="C151" s="33"/>
    </row>
    <row r="152" s="4" customFormat="1" ht="12.75">
      <c r="C152" s="33"/>
    </row>
    <row r="153" s="4" customFormat="1" ht="12.75">
      <c r="C153" s="33"/>
    </row>
    <row r="154" s="4" customFormat="1" ht="12.75">
      <c r="C154" s="33"/>
    </row>
    <row r="155" s="4" customFormat="1" ht="12.75">
      <c r="C155" s="33"/>
    </row>
    <row r="156" s="4" customFormat="1" ht="12.75">
      <c r="C156" s="33"/>
    </row>
    <row r="157" s="4" customFormat="1" ht="12.75">
      <c r="C157" s="33"/>
    </row>
    <row r="158" s="4" customFormat="1" ht="12.75">
      <c r="C158" s="33"/>
    </row>
    <row r="159" s="4" customFormat="1" ht="12.75">
      <c r="C159" s="33"/>
    </row>
    <row r="160" s="4" customFormat="1" ht="12.75">
      <c r="C160" s="33"/>
    </row>
    <row r="161" s="4" customFormat="1" ht="12.75">
      <c r="C161" s="33"/>
    </row>
    <row r="162" s="4" customFormat="1" ht="12.75">
      <c r="C162" s="33"/>
    </row>
    <row r="163" s="4" customFormat="1" ht="12.75">
      <c r="C163" s="33"/>
    </row>
    <row r="164" s="4" customFormat="1" ht="12.75">
      <c r="C164" s="33"/>
    </row>
    <row r="165" s="4" customFormat="1" ht="12.75">
      <c r="C165" s="33"/>
    </row>
    <row r="166" s="4" customFormat="1" ht="12.75">
      <c r="C166" s="33"/>
    </row>
  </sheetData>
  <sheetProtection/>
  <mergeCells count="5">
    <mergeCell ref="A30:D30"/>
    <mergeCell ref="A2:D2"/>
    <mergeCell ref="A4:A5"/>
    <mergeCell ref="B4:B5"/>
    <mergeCell ref="C4:D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4.00390625" style="4" customWidth="1"/>
    <col min="2" max="2" width="26.375" style="4" customWidth="1"/>
    <col min="3" max="3" width="21.75390625" style="4" customWidth="1"/>
    <col min="4" max="4" width="20.75390625" style="2" customWidth="1"/>
    <col min="5" max="5" width="11.125" style="1" customWidth="1"/>
    <col min="6" max="16384" width="9.125" style="1" customWidth="1"/>
  </cols>
  <sheetData>
    <row r="2" spans="1:4" s="15" customFormat="1" ht="18.75" customHeight="1">
      <c r="A2" s="163" t="s">
        <v>40</v>
      </c>
      <c r="B2" s="163"/>
      <c r="C2" s="163"/>
      <c r="D2" s="163"/>
    </row>
    <row r="3" s="4" customFormat="1" ht="12.75"/>
    <row r="4" spans="1:4" s="4" customFormat="1" ht="12.75">
      <c r="A4" s="168" t="s">
        <v>41</v>
      </c>
      <c r="B4" s="175" t="s">
        <v>42</v>
      </c>
      <c r="C4" s="177" t="s">
        <v>43</v>
      </c>
      <c r="D4" s="178"/>
    </row>
    <row r="5" spans="1:4" s="4" customFormat="1" ht="12.75">
      <c r="A5" s="168"/>
      <c r="B5" s="176"/>
      <c r="C5" s="9" t="s">
        <v>44</v>
      </c>
      <c r="D5" s="9" t="s">
        <v>45</v>
      </c>
    </row>
    <row r="6" spans="1:4" s="4" customFormat="1" ht="57.75" customHeight="1">
      <c r="A6" s="7" t="s">
        <v>46</v>
      </c>
      <c r="B6" s="16" t="s">
        <v>47</v>
      </c>
      <c r="C6" s="16" t="s">
        <v>47</v>
      </c>
      <c r="D6" s="16" t="s">
        <v>47</v>
      </c>
    </row>
    <row r="7" spans="1:4" s="4" customFormat="1" ht="50.25" customHeight="1">
      <c r="A7" s="7" t="s">
        <v>48</v>
      </c>
      <c r="B7" s="12" t="s">
        <v>49</v>
      </c>
      <c r="C7" s="12" t="s">
        <v>49</v>
      </c>
      <c r="D7" s="12" t="s">
        <v>49</v>
      </c>
    </row>
    <row r="8" spans="1:4" s="4" customFormat="1" ht="66" customHeight="1">
      <c r="A8" s="7" t="s">
        <v>50</v>
      </c>
      <c r="B8" s="16" t="s">
        <v>51</v>
      </c>
      <c r="C8" s="16" t="s">
        <v>51</v>
      </c>
      <c r="D8" s="16" t="s">
        <v>51</v>
      </c>
    </row>
    <row r="9" spans="1:4" s="4" customFormat="1" ht="43.5" customHeight="1">
      <c r="A9" s="7" t="s">
        <v>52</v>
      </c>
      <c r="B9" s="8">
        <v>8001816.32</v>
      </c>
      <c r="C9" s="8">
        <f>B9</f>
        <v>8001816.32</v>
      </c>
      <c r="D9" s="8">
        <f>C9</f>
        <v>8001816.32</v>
      </c>
    </row>
    <row r="10" spans="1:4" s="4" customFormat="1" ht="39" customHeight="1">
      <c r="A10" s="18" t="s">
        <v>53</v>
      </c>
      <c r="B10" s="8">
        <f>B9</f>
        <v>8001816.32</v>
      </c>
      <c r="C10" s="8">
        <f>C9</f>
        <v>8001816.32</v>
      </c>
      <c r="D10" s="8">
        <f>D9</f>
        <v>8001816.32</v>
      </c>
    </row>
    <row r="11" spans="1:4" s="4" customFormat="1" ht="41.25" customHeight="1">
      <c r="A11" s="7" t="s">
        <v>54</v>
      </c>
      <c r="B11" s="12">
        <v>0</v>
      </c>
      <c r="C11" s="12">
        <v>0</v>
      </c>
      <c r="D11" s="12">
        <v>0</v>
      </c>
    </row>
    <row r="12" spans="1:4" s="4" customFormat="1" ht="40.5" customHeight="1">
      <c r="A12" s="7" t="s">
        <v>55</v>
      </c>
      <c r="B12" s="12">
        <v>0</v>
      </c>
      <c r="C12" s="12">
        <v>0</v>
      </c>
      <c r="D12" s="12">
        <v>0</v>
      </c>
    </row>
    <row r="13" spans="1:4" s="4" customFormat="1" ht="40.5" customHeight="1">
      <c r="A13" s="7" t="s">
        <v>56</v>
      </c>
      <c r="B13" s="19">
        <v>10666106.1</v>
      </c>
      <c r="C13" s="19">
        <f>B13</f>
        <v>10666106.1</v>
      </c>
      <c r="D13" s="19">
        <f>C13</f>
        <v>10666106.1</v>
      </c>
    </row>
    <row r="14" spans="1:4" s="4" customFormat="1" ht="12.75">
      <c r="A14" s="7" t="s">
        <v>57</v>
      </c>
      <c r="B14" s="19">
        <v>5527659.44</v>
      </c>
      <c r="C14" s="19">
        <f>B14</f>
        <v>5527659.44</v>
      </c>
      <c r="D14" s="19">
        <f>C14</f>
        <v>5527659.44</v>
      </c>
    </row>
    <row r="15" spans="1:4" s="4" customFormat="1" ht="12.75">
      <c r="A15" s="7" t="s">
        <v>58</v>
      </c>
      <c r="B15" s="12"/>
      <c r="C15" s="12"/>
      <c r="D15" s="12"/>
    </row>
    <row r="16" s="4" customFormat="1" ht="12.75">
      <c r="A16" s="6"/>
    </row>
    <row r="17" ht="12.75">
      <c r="A17" s="6"/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</sheetData>
  <sheetProtection/>
  <mergeCells count="4">
    <mergeCell ref="A2:D2"/>
    <mergeCell ref="A4:A5"/>
    <mergeCell ref="B4:B5"/>
    <mergeCell ref="C4:D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B11" sqref="B11:D11"/>
    </sheetView>
  </sheetViews>
  <sheetFormatPr defaultColWidth="9.00390625" defaultRowHeight="12.75"/>
  <cols>
    <col min="1" max="1" width="3.75390625" style="1" customWidth="1"/>
    <col min="2" max="2" width="58.125" style="4" customWidth="1"/>
    <col min="3" max="3" width="15.75390625" style="1" customWidth="1"/>
    <col min="4" max="4" width="17.875" style="1" customWidth="1"/>
    <col min="5" max="16384" width="9.125" style="1" customWidth="1"/>
  </cols>
  <sheetData>
    <row r="1" spans="2:4" ht="25.5" customHeight="1">
      <c r="B1" s="152" t="s">
        <v>2</v>
      </c>
      <c r="C1" s="152"/>
      <c r="D1" s="152"/>
    </row>
    <row r="2" spans="2:4" ht="26.25" customHeight="1">
      <c r="B2" s="153" t="s">
        <v>25</v>
      </c>
      <c r="C2" s="153"/>
      <c r="D2" s="153"/>
    </row>
    <row r="3" spans="2:4" ht="12.75">
      <c r="B3" s="153" t="s">
        <v>24</v>
      </c>
      <c r="C3" s="153"/>
      <c r="D3" s="153"/>
    </row>
    <row r="4" spans="2:4" ht="18" customHeight="1">
      <c r="B4" s="11"/>
      <c r="C4" s="155" t="s">
        <v>26</v>
      </c>
      <c r="D4" s="156"/>
    </row>
    <row r="5" spans="2:4" ht="22.5" customHeight="1">
      <c r="B5" s="155" t="s">
        <v>39</v>
      </c>
      <c r="C5" s="155"/>
      <c r="D5" s="155"/>
    </row>
    <row r="6" spans="2:4" ht="12.75">
      <c r="B6" s="5"/>
      <c r="C6" s="2"/>
      <c r="D6" s="2"/>
    </row>
    <row r="7" spans="3:4" ht="8.25" customHeight="1">
      <c r="C7" s="3"/>
      <c r="D7" s="3"/>
    </row>
    <row r="8" spans="2:4" ht="18" customHeight="1">
      <c r="B8" s="184" t="s">
        <v>3</v>
      </c>
      <c r="C8" s="184"/>
      <c r="D8" s="184"/>
    </row>
    <row r="9" spans="2:4" s="4" customFormat="1" ht="18.75" customHeight="1">
      <c r="B9" s="181" t="s">
        <v>4</v>
      </c>
      <c r="C9" s="181"/>
      <c r="D9" s="181"/>
    </row>
    <row r="10" spans="2:4" s="4" customFormat="1" ht="41.25" customHeight="1">
      <c r="B10" s="182" t="s">
        <v>28</v>
      </c>
      <c r="C10" s="181"/>
      <c r="D10" s="181"/>
    </row>
    <row r="11" spans="2:4" s="4" customFormat="1" ht="12.75">
      <c r="B11" s="181" t="s">
        <v>38</v>
      </c>
      <c r="C11" s="181"/>
      <c r="D11" s="181"/>
    </row>
    <row r="12" spans="2:4" s="4" customFormat="1" ht="28.5" customHeight="1">
      <c r="B12" s="182" t="s">
        <v>5</v>
      </c>
      <c r="C12" s="182"/>
      <c r="D12" s="182"/>
    </row>
    <row r="13" s="4" customFormat="1" ht="12.75"/>
    <row r="14" spans="1:4" s="4" customFormat="1" ht="44.25" customHeight="1">
      <c r="A14" s="8" t="s">
        <v>6</v>
      </c>
      <c r="B14" s="9" t="s">
        <v>29</v>
      </c>
      <c r="C14" s="169"/>
      <c r="D14" s="171"/>
    </row>
    <row r="15" spans="1:4" s="4" customFormat="1" ht="75" customHeight="1">
      <c r="A15" s="8">
        <v>1</v>
      </c>
      <c r="B15" s="7" t="s">
        <v>19</v>
      </c>
      <c r="C15" s="169" t="s">
        <v>30</v>
      </c>
      <c r="D15" s="171"/>
    </row>
    <row r="16" spans="1:4" s="4" customFormat="1" ht="39.75" customHeight="1">
      <c r="A16" s="8">
        <v>2</v>
      </c>
      <c r="B16" s="7" t="s">
        <v>7</v>
      </c>
      <c r="C16" s="169" t="s">
        <v>22</v>
      </c>
      <c r="D16" s="171"/>
    </row>
    <row r="17" spans="1:4" s="4" customFormat="1" ht="51" customHeight="1">
      <c r="A17" s="8">
        <v>3</v>
      </c>
      <c r="B17" s="7" t="s">
        <v>8</v>
      </c>
      <c r="C17" s="169" t="s">
        <v>31</v>
      </c>
      <c r="D17" s="171"/>
    </row>
    <row r="18" spans="1:4" s="4" customFormat="1" ht="55.5" customHeight="1">
      <c r="A18" s="8">
        <v>4</v>
      </c>
      <c r="B18" s="7" t="s">
        <v>12</v>
      </c>
      <c r="C18" s="169" t="s">
        <v>31</v>
      </c>
      <c r="D18" s="171"/>
    </row>
    <row r="19" spans="1:4" s="4" customFormat="1" ht="12.75">
      <c r="A19" s="8">
        <v>5</v>
      </c>
      <c r="B19" s="7" t="s">
        <v>13</v>
      </c>
      <c r="C19" s="169" t="s">
        <v>32</v>
      </c>
      <c r="D19" s="171"/>
    </row>
    <row r="20" spans="1:4" s="4" customFormat="1" ht="12.75" customHeight="1">
      <c r="A20" s="8">
        <v>6</v>
      </c>
      <c r="B20" s="7" t="s">
        <v>9</v>
      </c>
      <c r="C20" s="183"/>
      <c r="D20" s="171"/>
    </row>
    <row r="21" spans="1:4" s="4" customFormat="1" ht="12.75" customHeight="1">
      <c r="A21" s="8">
        <v>7</v>
      </c>
      <c r="B21" s="7" t="s">
        <v>18</v>
      </c>
      <c r="C21" s="169" t="s">
        <v>23</v>
      </c>
      <c r="D21" s="171"/>
    </row>
    <row r="22" spans="1:4" s="4" customFormat="1" ht="12.75">
      <c r="A22" s="8">
        <v>8</v>
      </c>
      <c r="B22" s="7" t="s">
        <v>10</v>
      </c>
      <c r="C22" s="179" t="s">
        <v>33</v>
      </c>
      <c r="D22" s="180"/>
    </row>
    <row r="23" spans="1:4" s="4" customFormat="1" ht="12.75">
      <c r="A23" s="8">
        <v>9</v>
      </c>
      <c r="B23" s="7" t="s">
        <v>11</v>
      </c>
      <c r="C23" s="179" t="s">
        <v>27</v>
      </c>
      <c r="D23" s="180"/>
    </row>
    <row r="24" spans="1:4" s="4" customFormat="1" ht="17.25" customHeight="1">
      <c r="A24" s="8">
        <v>10</v>
      </c>
      <c r="B24" s="7" t="s">
        <v>14</v>
      </c>
      <c r="C24" s="169">
        <v>383</v>
      </c>
      <c r="D24" s="171"/>
    </row>
    <row r="25" spans="1:4" s="4" customFormat="1" ht="12.75">
      <c r="A25" s="8">
        <v>11</v>
      </c>
      <c r="B25" s="7" t="s">
        <v>15</v>
      </c>
      <c r="C25" s="169">
        <v>643</v>
      </c>
      <c r="D25" s="171"/>
    </row>
    <row r="26" spans="1:4" s="4" customFormat="1" ht="12.75">
      <c r="A26" s="161">
        <v>12</v>
      </c>
      <c r="B26" s="7" t="s">
        <v>20</v>
      </c>
      <c r="C26" s="169"/>
      <c r="D26" s="171"/>
    </row>
    <row r="27" spans="1:4" s="4" customFormat="1" ht="12.75" customHeight="1">
      <c r="A27" s="162"/>
      <c r="B27" s="7" t="s">
        <v>16</v>
      </c>
      <c r="C27" s="169" t="s">
        <v>34</v>
      </c>
      <c r="D27" s="171"/>
    </row>
    <row r="28" spans="1:4" s="4" customFormat="1" ht="25.5">
      <c r="A28" s="161">
        <v>13</v>
      </c>
      <c r="B28" s="7" t="s">
        <v>21</v>
      </c>
      <c r="C28" s="169"/>
      <c r="D28" s="171"/>
    </row>
    <row r="29" spans="1:4" s="4" customFormat="1" ht="12.75">
      <c r="A29" s="164"/>
      <c r="B29" s="7" t="s">
        <v>0</v>
      </c>
      <c r="C29" s="169" t="s">
        <v>35</v>
      </c>
      <c r="D29" s="171"/>
    </row>
    <row r="30" spans="1:4" s="4" customFormat="1" ht="12.75">
      <c r="A30" s="164"/>
      <c r="B30" s="7" t="s">
        <v>1</v>
      </c>
      <c r="C30" s="179" t="s">
        <v>36</v>
      </c>
      <c r="D30" s="180"/>
    </row>
    <row r="31" spans="1:10" s="4" customFormat="1" ht="25.5">
      <c r="A31" s="162"/>
      <c r="B31" s="7" t="s">
        <v>17</v>
      </c>
      <c r="C31" s="169" t="s">
        <v>37</v>
      </c>
      <c r="D31" s="171"/>
      <c r="G31" s="10"/>
      <c r="H31" s="10"/>
      <c r="I31" s="10"/>
      <c r="J31" s="10"/>
    </row>
    <row r="32" spans="2:10" s="4" customFormat="1" ht="12.75">
      <c r="B32" s="6"/>
      <c r="G32" s="10"/>
      <c r="H32" s="10"/>
      <c r="I32" s="10"/>
      <c r="J32" s="10"/>
    </row>
    <row r="33" s="4" customFormat="1" ht="12.75"/>
    <row r="34" s="4" customFormat="1" ht="22.5" customHeight="1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</sheetData>
  <sheetProtection/>
  <mergeCells count="30">
    <mergeCell ref="B8:D8"/>
    <mergeCell ref="C17:D17"/>
    <mergeCell ref="C18:D18"/>
    <mergeCell ref="B12:D12"/>
    <mergeCell ref="B11:D11"/>
    <mergeCell ref="C14:D14"/>
    <mergeCell ref="C16:D16"/>
    <mergeCell ref="B1:D1"/>
    <mergeCell ref="B2:D2"/>
    <mergeCell ref="B5:D5"/>
    <mergeCell ref="B3:D3"/>
    <mergeCell ref="C4:D4"/>
    <mergeCell ref="B9:D9"/>
    <mergeCell ref="B10:D10"/>
    <mergeCell ref="C15:D15"/>
    <mergeCell ref="C29:D29"/>
    <mergeCell ref="C19:D19"/>
    <mergeCell ref="C20:D20"/>
    <mergeCell ref="C21:D21"/>
    <mergeCell ref="C22:D22"/>
    <mergeCell ref="C30:D30"/>
    <mergeCell ref="A28:A31"/>
    <mergeCell ref="A26:A27"/>
    <mergeCell ref="C23:D23"/>
    <mergeCell ref="C24:D24"/>
    <mergeCell ref="C31:D31"/>
    <mergeCell ref="C25:D25"/>
    <mergeCell ref="C26:D26"/>
    <mergeCell ref="C27:D27"/>
    <mergeCell ref="C28:D28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shaposhnikova</dc:creator>
  <cp:keywords/>
  <dc:description/>
  <cp:lastModifiedBy>ПК</cp:lastModifiedBy>
  <cp:lastPrinted>2013-01-14T06:36:17Z</cp:lastPrinted>
  <dcterms:created xsi:type="dcterms:W3CDTF">2010-08-14T10:06:16Z</dcterms:created>
  <dcterms:modified xsi:type="dcterms:W3CDTF">2014-08-25T06:45:31Z</dcterms:modified>
  <cp:category/>
  <cp:version/>
  <cp:contentType/>
  <cp:contentStatus/>
</cp:coreProperties>
</file>